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Яндекс" sheetId="1" r:id="rId1"/>
    <sheet name="Переводы с банковских карт" sheetId="6" r:id="rId2"/>
    <sheet name="ФЛ и ЮЛ" sheetId="4" r:id="rId3"/>
    <sheet name="Расходы" sheetId="3" r:id="rId4"/>
    <sheet name="Сводный отчет" sheetId="5" r:id="rId5"/>
  </sheets>
  <calcPr calcId="145621"/>
</workbook>
</file>

<file path=xl/calcChain.xml><?xml version="1.0" encoding="utf-8"?>
<calcChain xmlns="http://schemas.openxmlformats.org/spreadsheetml/2006/main">
  <c r="C11" i="5" l="1"/>
  <c r="C13" i="5"/>
  <c r="C12" i="5"/>
  <c r="C10" i="5"/>
  <c r="C14" i="5" l="1"/>
  <c r="C6" i="5" l="1"/>
  <c r="C4" i="5" l="1"/>
  <c r="C5" i="5"/>
  <c r="C7" i="5" l="1"/>
</calcChain>
</file>

<file path=xl/sharedStrings.xml><?xml version="1.0" encoding="utf-8"?>
<sst xmlns="http://schemas.openxmlformats.org/spreadsheetml/2006/main" count="366" uniqueCount="287">
  <si>
    <t>Дата</t>
  </si>
  <si>
    <t>Сумма, руб.</t>
  </si>
  <si>
    <t>*Сумма в отчете указана за вычетом комиссии платежной системы Яндекс.Деньги</t>
  </si>
  <si>
    <t>Сумма</t>
  </si>
  <si>
    <t>ФИО</t>
  </si>
  <si>
    <t xml:space="preserve">Сумма </t>
  </si>
  <si>
    <t>Назначение платежа</t>
  </si>
  <si>
    <t>Общие административные расходы</t>
  </si>
  <si>
    <t>Поступления</t>
  </si>
  <si>
    <t>ФЛ и ЮЛ</t>
  </si>
  <si>
    <t>ИТОГО поступления</t>
  </si>
  <si>
    <t>Расходы</t>
  </si>
  <si>
    <t>ИТОГО расходы</t>
  </si>
  <si>
    <t>Яндекс.Деньги</t>
  </si>
  <si>
    <t>*Сумма в отчете указана за вычетом комиссии платежной системы Cloudpayments</t>
  </si>
  <si>
    <t>Переводы с банковских карт</t>
  </si>
  <si>
    <t>Программа/Проект</t>
  </si>
  <si>
    <t>Медицинская программа</t>
  </si>
  <si>
    <t>Мы вместе</t>
  </si>
  <si>
    <t>Оплата труда специалистов, занятых в программе Мы вместе</t>
  </si>
  <si>
    <t>Оплата труда специалистов, занятых в Медицинской программе</t>
  </si>
  <si>
    <t>Расходы на содержание Фонда</t>
  </si>
  <si>
    <t>ФИО/id/5-ти значный код</t>
  </si>
  <si>
    <t>Благотворительные пожертвования, 
поступившие через платежную систему Яндекс.Деньги 
за период 01.06.2018-30.06.2018
(согласно данным личного кабинета)</t>
  </si>
  <si>
    <t>Благотворительные пожертвования, 
поступившие через платежную систему Cloudpayments 
за период 01.06.2018-30.06.2018
(согласно данным личного кабинета)</t>
  </si>
  <si>
    <t>Благотворительные пожертвования, 
поступившие на расчетный счет Фонда от физических и юридических лиц 
за период 01.06.2018-30.06.2018</t>
  </si>
  <si>
    <t>Отчет о расходах "МойМио" Фонда за июнь 2018 года</t>
  </si>
  <si>
    <t>Сводные данные по поступлениям и расходам Фонда за период 01.06.2018-30.06.2018 (руб.)</t>
  </si>
  <si>
    <t>DMITRII BEKHTEREV</t>
  </si>
  <si>
    <t>ALEKSANDR LUKIN</t>
  </si>
  <si>
    <t>TATIANA MOROZOVA</t>
  </si>
  <si>
    <t>ANDREY IGNATOV</t>
  </si>
  <si>
    <t>ELENA TITOVA</t>
  </si>
  <si>
    <t>SERGEY IVANOV</t>
  </si>
  <si>
    <t>ALEXANDER BUNEEV</t>
  </si>
  <si>
    <t>MARINA KOZINETS</t>
  </si>
  <si>
    <t>EKATERINA REDINA</t>
  </si>
  <si>
    <t>OLGA NEKRASOVA</t>
  </si>
  <si>
    <t>MAXIM SHMELEV</t>
  </si>
  <si>
    <t>IVAN PYATAK</t>
  </si>
  <si>
    <t>ALEXANDER ARKATOV</t>
  </si>
  <si>
    <t>ANNA VOROBEVA</t>
  </si>
  <si>
    <t>SERGEY PANTUS</t>
  </si>
  <si>
    <t>ELENA BARSKOVA</t>
  </si>
  <si>
    <t>NAILYA KONKINA</t>
  </si>
  <si>
    <t>VALERY KIBANOV</t>
  </si>
  <si>
    <t>DMITRY ZAYTSEV</t>
  </si>
  <si>
    <t>ALEXEY MOLODKIN</t>
  </si>
  <si>
    <t>VASILEVSKIY ALEXANDER</t>
  </si>
  <si>
    <t>ALEKSEI GOLOVIN</t>
  </si>
  <si>
    <t>GEORGY YATSENKO</t>
  </si>
  <si>
    <t>IRINA NOVOSELOVA</t>
  </si>
  <si>
    <t>IRINA RTISHCHEVA</t>
  </si>
  <si>
    <t>KSENIYA GUSAKOVA</t>
  </si>
  <si>
    <t>ARTEM VISHNEVSKY</t>
  </si>
  <si>
    <t>YULIA KONKINA</t>
  </si>
  <si>
    <t>DARYA CHARYEVA</t>
  </si>
  <si>
    <t>IRINA KOBOZEVA</t>
  </si>
  <si>
    <t>OLGAJANKINA</t>
  </si>
  <si>
    <t>ANNA KOSENKO</t>
  </si>
  <si>
    <t>OLGA MURASTOVA</t>
  </si>
  <si>
    <t>MAXIM VITMAN</t>
  </si>
  <si>
    <t>ANTON OGULCHANSKY</t>
  </si>
  <si>
    <t>ANDREY ARKHIPOV</t>
  </si>
  <si>
    <t>ALEXANDR KONNOV</t>
  </si>
  <si>
    <t>RUSLAN SHAFIGULLIN</t>
  </si>
  <si>
    <t>NATALIA KIZEVA</t>
  </si>
  <si>
    <t>MARIIA BAULCOMBE</t>
  </si>
  <si>
    <t>ELENA FILIPPOVA</t>
  </si>
  <si>
    <t>NATALYA LUZHETSKYA</t>
  </si>
  <si>
    <t>OLEG BYKHOVTSEV</t>
  </si>
  <si>
    <t>ANNA KOROLEVA</t>
  </si>
  <si>
    <t>ALEKSANDR POLKHOVSKIY</t>
  </si>
  <si>
    <t>EVGENIY PODTYNNYKH</t>
  </si>
  <si>
    <t>EKATERINA KOSAREVA</t>
  </si>
  <si>
    <t>ALEKSEI SMOLIANINOV</t>
  </si>
  <si>
    <t>FYARIT ZYABIROV</t>
  </si>
  <si>
    <t>FILIUSHOVA</t>
  </si>
  <si>
    <t>OLGA ZEMSKOVA</t>
  </si>
  <si>
    <t>OLEG FEDOROV</t>
  </si>
  <si>
    <t>DARIA KRAVTSEVA</t>
  </si>
  <si>
    <t>NATALYA ELEZOVA</t>
  </si>
  <si>
    <t>ELENA BOGDANOVA</t>
  </si>
  <si>
    <t>LARISA MAMONKO</t>
  </si>
  <si>
    <t>NATALIA KNYAZEVA</t>
  </si>
  <si>
    <t>SERGEY TARASOOV</t>
  </si>
  <si>
    <t>TATIANA OVSYANNIKOVA</t>
  </si>
  <si>
    <t>SERGEY ZHURIKOV</t>
  </si>
  <si>
    <t>ALEKSANDR BYKOV</t>
  </si>
  <si>
    <t>ANNA YASCHENKO</t>
  </si>
  <si>
    <t>ALEXANDER DOLGOV</t>
  </si>
  <si>
    <t>RUSLAN ZAGIDULIN</t>
  </si>
  <si>
    <t>EVGENII AFANASEV</t>
  </si>
  <si>
    <t>IVAN SKORYY</t>
  </si>
  <si>
    <t>ANZHELIKA MAKAROVA</t>
  </si>
  <si>
    <t>VLADIMIR NOVIKOV</t>
  </si>
  <si>
    <t>EVGENII GRIAZNOV</t>
  </si>
  <si>
    <t>VALERY TOVSTIK</t>
  </si>
  <si>
    <t>BAIKOV SERGEY</t>
  </si>
  <si>
    <t>DENIS KARTAFENKOV</t>
  </si>
  <si>
    <t>DMITRY KULIKOV</t>
  </si>
  <si>
    <t>OLEG CHERNYSHOV</t>
  </si>
  <si>
    <t>NADEZHDA VASILEVA</t>
  </si>
  <si>
    <t>MAXIM TROTSENKO</t>
  </si>
  <si>
    <t>ALEXANDR DYAKONOV</t>
  </si>
  <si>
    <t>ALEXANDER SERKOV</t>
  </si>
  <si>
    <t>SERGEY ORLOV</t>
  </si>
  <si>
    <t>MARINA STRIGINA</t>
  </si>
  <si>
    <t>ALLA KALININA</t>
  </si>
  <si>
    <t>ROMAN SMIRNOV</t>
  </si>
  <si>
    <t>OLEG VASILENKO</t>
  </si>
  <si>
    <t>DMITRY NIKANDROV</t>
  </si>
  <si>
    <t>MOMENTUM R</t>
  </si>
  <si>
    <t>TER ERTE</t>
  </si>
  <si>
    <t>NIKOLAY PALAGICHEV</t>
  </si>
  <si>
    <t>YULIYA KHUTORNAYA</t>
  </si>
  <si>
    <t>ELENA TOVCHINNIKOVA</t>
  </si>
  <si>
    <t>YULIA VELIKSAR</t>
  </si>
  <si>
    <t>NADEZHDA DEMIANOVA</t>
  </si>
  <si>
    <t>NAIDA SAIDOVA</t>
  </si>
  <si>
    <t>SERGEY MOLOKOEDOV</t>
  </si>
  <si>
    <t>IGOR GRINEV</t>
  </si>
  <si>
    <t>RINAT KARIMOV</t>
  </si>
  <si>
    <t>OXANA MALTSEVA</t>
  </si>
  <si>
    <t>ARTUR SMELYI</t>
  </si>
  <si>
    <t>STANISLAV LEYBA</t>
  </si>
  <si>
    <t>MARIA FIODOROVA</t>
  </si>
  <si>
    <t>SERGEI CHERNIGOVSKII</t>
  </si>
  <si>
    <t>ELIZAVETA KOZLOVA</t>
  </si>
  <si>
    <t>KIRILL PASHCHENKOV</t>
  </si>
  <si>
    <t>VALENTINA PECHERSKAIA</t>
  </si>
  <si>
    <t>ANDREI KUZNETSOV</t>
  </si>
  <si>
    <t>EVGENIY KRUGLOV</t>
  </si>
  <si>
    <t>ALEXANDER VETROV</t>
  </si>
  <si>
    <t>ELENA FROLOVA</t>
  </si>
  <si>
    <t>LARISA TRUFANOVA</t>
  </si>
  <si>
    <t>LARISA PODLESNOVA</t>
  </si>
  <si>
    <t>DARIYA SHEVELEVA</t>
  </si>
  <si>
    <t>KONSTANTIN MATUSOV</t>
  </si>
  <si>
    <t>MARINA FEDOTOVA</t>
  </si>
  <si>
    <t>LEONID KLOCHKOV</t>
  </si>
  <si>
    <t>BARTOSH EKATERINA</t>
  </si>
  <si>
    <t>NATALYA SAZONOVA</t>
  </si>
  <si>
    <t>EKATERINA DUBINKINA</t>
  </si>
  <si>
    <t>YULIYA KARASEVA</t>
  </si>
  <si>
    <t>IRINA PIASTRO</t>
  </si>
  <si>
    <t>STEPAN ERMOLKIN</t>
  </si>
  <si>
    <t>LEONID PANTELEEV</t>
  </si>
  <si>
    <t>NINA KUROCHKINA</t>
  </si>
  <si>
    <t>SVETLANA KHROLENKO</t>
  </si>
  <si>
    <t>SVETLANA VORONTSOVA</t>
  </si>
  <si>
    <t>ROMAN FEDIN</t>
  </si>
  <si>
    <t>VASSILY NEZHID</t>
  </si>
  <si>
    <t>LARISA EZHIKHINA</t>
  </si>
  <si>
    <t>NADEZHDA TARENKINA</t>
  </si>
  <si>
    <t>VERA SELIVANOVSKAYA</t>
  </si>
  <si>
    <t>IVAN OSKOLKOV</t>
  </si>
  <si>
    <t>ALENA MALOVICHKO</t>
  </si>
  <si>
    <t>TATYANA KLEPIKOVA</t>
  </si>
  <si>
    <t>OLGA BOLOTSKIKH</t>
  </si>
  <si>
    <t>ANDREY MAZNITSA</t>
  </si>
  <si>
    <t>GALINA RYABOVA</t>
  </si>
  <si>
    <t>MARIYA SEDYSHEVA</t>
  </si>
  <si>
    <t>ANDREY PUKHOV</t>
  </si>
  <si>
    <t>LIUDMILA TAIROVA</t>
  </si>
  <si>
    <t>NURIYA DEVLETOVA</t>
  </si>
  <si>
    <t>VIKTORIA ARTAMONOVA</t>
  </si>
  <si>
    <t>LYUDMILA TALIPOVA</t>
  </si>
  <si>
    <t>VASILISA MOLEVA</t>
  </si>
  <si>
    <t>OLGA RYBAKOVA</t>
  </si>
  <si>
    <t>ANNA BUROVA</t>
  </si>
  <si>
    <t>ALEKSANDRA GRONSKAYA</t>
  </si>
  <si>
    <t>KSENIA ROZHINA</t>
  </si>
  <si>
    <t>ALEKSANDRA PETUHOVA</t>
  </si>
  <si>
    <t>ANDREY USENKO</t>
  </si>
  <si>
    <t>OLEG ORLOV</t>
  </si>
  <si>
    <t>DENIS KUZNETSOV</t>
  </si>
  <si>
    <t>MARINA DEMENTYEVA</t>
  </si>
  <si>
    <t>ALEKSANDR</t>
  </si>
  <si>
    <t>EKATERINA EFREMOVA</t>
  </si>
  <si>
    <t>MARIAM ADZHYAN</t>
  </si>
  <si>
    <t>ANNA NIZAMIEVA</t>
  </si>
  <si>
    <t>TATYANA VAGEL</t>
  </si>
  <si>
    <t>MARIYA OZEROVA</t>
  </si>
  <si>
    <t>SVETLANA SEVASTYANOVA</t>
  </si>
  <si>
    <t>VALENTINA VESELOVA</t>
  </si>
  <si>
    <t>GALINA AUBEKEROVA</t>
  </si>
  <si>
    <t>SERGEY PAVLOV</t>
  </si>
  <si>
    <t>LYUDMILA TRUBILINA</t>
  </si>
  <si>
    <t>SVETLANA MIKHAYLOVA</t>
  </si>
  <si>
    <t>TATIANA KLEPIKOVA</t>
  </si>
  <si>
    <t>ALEKSANDR AZIZYAN</t>
  </si>
  <si>
    <t>JULIA KRASNOPEROVA</t>
  </si>
  <si>
    <t>IVAN RODIONOV</t>
  </si>
  <si>
    <t>GALINA SALNIKOVA</t>
  </si>
  <si>
    <t>ELENA DEGTYAREVA</t>
  </si>
  <si>
    <t>SVETLANA GOLUBEVA</t>
  </si>
  <si>
    <t>ALESIA MANKOUSKAYA</t>
  </si>
  <si>
    <t>MARINA BAYARD</t>
  </si>
  <si>
    <t>IRINA DVOYNEVA</t>
  </si>
  <si>
    <t>MARIA GALITSKAIA</t>
  </si>
  <si>
    <t>IRINA PUGACHEVA</t>
  </si>
  <si>
    <t>ANNA MAZUREVICH</t>
  </si>
  <si>
    <t>ALENA SEVKAEVA</t>
  </si>
  <si>
    <t>PAVEL PROSTIKHIN</t>
  </si>
  <si>
    <t>RUSLAN GATAULIN</t>
  </si>
  <si>
    <t>IRINA PERYSHKINA</t>
  </si>
  <si>
    <t>OLGA CHIKUNOVA</t>
  </si>
  <si>
    <t>PAVEL BELOV</t>
  </si>
  <si>
    <t>NATALYA KOROST</t>
  </si>
  <si>
    <t>BLEKLOV</t>
  </si>
  <si>
    <t>MR CARDHOLDER</t>
  </si>
  <si>
    <t>TATYANA LUKASHOVA</t>
  </si>
  <si>
    <t>IGOR KORZHIKOV</t>
  </si>
  <si>
    <t>ELENA YATSENKO</t>
  </si>
  <si>
    <t>ALEXANDER DUBININ</t>
  </si>
  <si>
    <t>ANNA PROSVETOVA</t>
  </si>
  <si>
    <t>ANASTASIA OBLOMSKAYA</t>
  </si>
  <si>
    <t>TATIANA GRONSKAIA</t>
  </si>
  <si>
    <t>ELENA ARTEMOVA</t>
  </si>
  <si>
    <t>TATYANA PETROVA</t>
  </si>
  <si>
    <t>OLEG BORDIUK</t>
  </si>
  <si>
    <t>ANDREY BOYKOV</t>
  </si>
  <si>
    <t>TATYANA VARLAMOVA</t>
  </si>
  <si>
    <t>ANDRIY MYAHKOV</t>
  </si>
  <si>
    <t>ООО "ТД "Гудмэн"</t>
  </si>
  <si>
    <t>ООО НКО "ДЕНЬГИ.МЭЙЛ.РУ"</t>
  </si>
  <si>
    <t>ООО "УНИВЕРСАМ "ПУЛКОВСКИЙ"</t>
  </si>
  <si>
    <t>Анонимное пожертвование</t>
  </si>
  <si>
    <t>Зеленский А.В.</t>
  </si>
  <si>
    <t>Спасова С.А.</t>
  </si>
  <si>
    <t>Кулакова Л.Н.</t>
  </si>
  <si>
    <t>Чертков И.В.</t>
  </si>
  <si>
    <t>Мишутинский Н.В.</t>
  </si>
  <si>
    <t>Паршиков Д.С.</t>
  </si>
  <si>
    <t>Чебоксарова Г.А.</t>
  </si>
  <si>
    <t>Добровольский А.В.</t>
  </si>
  <si>
    <t>Асеев Д.Ю.</t>
  </si>
  <si>
    <t>Хакимова Э.Р.</t>
  </si>
  <si>
    <t>Лукьянова Г.В.</t>
  </si>
  <si>
    <t>Леонов Е.В.</t>
  </si>
  <si>
    <t>Атряхина Ю.В.</t>
  </si>
  <si>
    <t>Волхонская А.В.</t>
  </si>
  <si>
    <t>Герасименко С.И.</t>
  </si>
  <si>
    <t>Саруханов А.В.</t>
  </si>
  <si>
    <t>Мишина А.А.</t>
  </si>
  <si>
    <t>Букин А.Н.</t>
  </si>
  <si>
    <t>Букина Е.В.</t>
  </si>
  <si>
    <t>Соколинская Т.Л.</t>
  </si>
  <si>
    <t>Ковригин В.А.</t>
  </si>
  <si>
    <t>Константинов А.В.</t>
  </si>
  <si>
    <t>Никитенко Т.П.</t>
  </si>
  <si>
    <t>Козлова Е.В.</t>
  </si>
  <si>
    <t>Калантарова О.В.</t>
  </si>
  <si>
    <t>Тикунов А.В.</t>
  </si>
  <si>
    <t xml:space="preserve"> Гурулев Е.С.</t>
  </si>
  <si>
    <t>Александров М.Ю.</t>
  </si>
  <si>
    <t>Аверкова А.В.</t>
  </si>
  <si>
    <t>Федорова Ю.С.</t>
  </si>
  <si>
    <t>Шумова Л.Р.</t>
  </si>
  <si>
    <t>Кошелев Д.М.</t>
  </si>
  <si>
    <t>Черенкова Ю.В.</t>
  </si>
  <si>
    <t>Гуринова Н.В.</t>
  </si>
  <si>
    <t>Янченко Т.А.</t>
  </si>
  <si>
    <t>Свадковская Н.В.</t>
  </si>
  <si>
    <t>Подгорнова И.В.</t>
  </si>
  <si>
    <t>Дидевич О.Н.</t>
  </si>
  <si>
    <t>Винитченко А.И.</t>
  </si>
  <si>
    <t>Шахова Е.А.</t>
  </si>
  <si>
    <t>Козлов А.В.</t>
  </si>
  <si>
    <t>июнь</t>
  </si>
  <si>
    <t>Оплата за размещение (подопечный - Кирилл Шушкин)</t>
  </si>
  <si>
    <t>Медицинская программа/Дыши!</t>
  </si>
  <si>
    <t>Оплата за авиа билеты (подопечный - Лев Шубников)</t>
  </si>
  <si>
    <t>Мы вместе/Психолого-реабилитационный лагерь</t>
  </si>
  <si>
    <t>Оплата за авиа билеты (подопечный - Андрей Репников)</t>
  </si>
  <si>
    <t>Оплата за авиа билеты (подопечный - Иван Васецкий)</t>
  </si>
  <si>
    <t>Оплата за авиа билеты (подопечный - Никита Овсянников)</t>
  </si>
  <si>
    <t>Оплата за авиа билеты (подопечный - Кирилл Олейников)</t>
  </si>
  <si>
    <t>Оплата за авиа билеты (подопечный - Станислав Федоров)</t>
  </si>
  <si>
    <t>Оплата за размещение участников программы</t>
  </si>
  <si>
    <t>Оплата за услуги по организации экспресс доставки (подопечный - Кирилл Артюхов)</t>
  </si>
  <si>
    <t>Адресная помощь</t>
  </si>
  <si>
    <t>Оплата за оказание транспортных услуг по перевозке пассажиров</t>
  </si>
  <si>
    <t>Оплата за материалы для проведения занятий и мастер классов</t>
  </si>
  <si>
    <t>Оплата за размещение (подопечный - Кирилл Олейников)</t>
  </si>
  <si>
    <t xml:space="preserve">Оплата за медицинские услуги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</si>
</sst>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dd/mm/yyyy\ 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164" fontId="1" fillId="0" borderId="2" xfId="0" applyNumberFormat="1" applyFont="1" applyBorder="1" applyAlignment="1">
      <alignment horizontal="right" vertical="center"/>
    </xf>
    <xf numFmtId="0" fontId="1" fillId="0" borderId="3" xfId="0" applyFont="1" applyBorder="1"/>
    <xf numFmtId="164" fontId="1" fillId="0" borderId="4" xfId="0" applyNumberFormat="1" applyFont="1" applyBorder="1" applyAlignment="1">
      <alignment horizontal="right" vertical="center"/>
    </xf>
    <xf numFmtId="0" fontId="2" fillId="0" borderId="5" xfId="0" applyFont="1" applyBorder="1"/>
    <xf numFmtId="164" fontId="2" fillId="0" borderId="6" xfId="0" applyNumberFormat="1" applyFont="1" applyBorder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4" fontId="0" fillId="0" borderId="0" xfId="0" applyNumberFormat="1" applyFont="1"/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wrapText="1"/>
    </xf>
    <xf numFmtId="14" fontId="0" fillId="0" borderId="0" xfId="0" applyNumberFormat="1" applyFont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164" fontId="0" fillId="0" borderId="7" xfId="0" applyNumberFormat="1" applyFont="1" applyBorder="1" applyAlignment="1">
      <alignment vertical="center"/>
    </xf>
    <xf numFmtId="164" fontId="0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1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4" fontId="4" fillId="2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C24"/>
  <sheetViews>
    <sheetView workbookViewId="0">
      <selection activeCell="E4" sqref="E4"/>
    </sheetView>
  </sheetViews>
  <sheetFormatPr defaultColWidth="9.140625" defaultRowHeight="15" x14ac:dyDescent="0.25"/>
  <cols>
    <col min="1" max="1" width="20" style="12" customWidth="1"/>
    <col min="2" max="3" width="25.85546875" style="12" customWidth="1"/>
    <col min="4" max="16384" width="9.140625" style="12"/>
  </cols>
  <sheetData>
    <row r="1" spans="1:3" ht="62.25" customHeight="1" x14ac:dyDescent="0.25">
      <c r="A1" s="39" t="s">
        <v>23</v>
      </c>
      <c r="B1" s="39"/>
      <c r="C1" s="39"/>
    </row>
    <row r="2" spans="1:3" x14ac:dyDescent="0.25">
      <c r="A2" s="21" t="s">
        <v>0</v>
      </c>
      <c r="B2" s="21" t="s">
        <v>22</v>
      </c>
      <c r="C2" s="21" t="s">
        <v>1</v>
      </c>
    </row>
    <row r="3" spans="1:3" s="11" customFormat="1" x14ac:dyDescent="0.25">
      <c r="A3" s="24">
        <v>43252.723657407405</v>
      </c>
      <c r="B3" s="25">
        <v>12020</v>
      </c>
      <c r="C3" s="26">
        <v>972</v>
      </c>
    </row>
    <row r="4" spans="1:3" s="11" customFormat="1" x14ac:dyDescent="0.25">
      <c r="A4" s="24">
        <v>43252.736689814818</v>
      </c>
      <c r="B4" s="25">
        <v>12021</v>
      </c>
      <c r="C4" s="26">
        <v>486</v>
      </c>
    </row>
    <row r="5" spans="1:3" s="11" customFormat="1" x14ac:dyDescent="0.25">
      <c r="A5" s="24">
        <v>43253.994837962964</v>
      </c>
      <c r="B5" s="25">
        <v>12044</v>
      </c>
      <c r="C5" s="26">
        <v>9720</v>
      </c>
    </row>
    <row r="6" spans="1:3" s="11" customFormat="1" x14ac:dyDescent="0.25">
      <c r="A6" s="24">
        <v>43254.614618055559</v>
      </c>
      <c r="B6" s="25">
        <v>12049</v>
      </c>
      <c r="C6" s="26">
        <v>972</v>
      </c>
    </row>
    <row r="7" spans="1:3" s="11" customFormat="1" x14ac:dyDescent="0.25">
      <c r="A7" s="24">
        <v>43254.692754629628</v>
      </c>
      <c r="B7" s="25">
        <v>12051</v>
      </c>
      <c r="C7" s="26">
        <v>486</v>
      </c>
    </row>
    <row r="8" spans="1:3" s="11" customFormat="1" x14ac:dyDescent="0.25">
      <c r="A8" s="24">
        <v>43255.960636574076</v>
      </c>
      <c r="B8" s="25">
        <v>12080</v>
      </c>
      <c r="C8" s="26">
        <v>194.4</v>
      </c>
    </row>
    <row r="9" spans="1:3" s="11" customFormat="1" x14ac:dyDescent="0.25">
      <c r="A9" s="24">
        <v>43256.345370370371</v>
      </c>
      <c r="B9" s="25">
        <v>12083</v>
      </c>
      <c r="C9" s="26">
        <v>972</v>
      </c>
    </row>
    <row r="10" spans="1:3" s="11" customFormat="1" x14ac:dyDescent="0.25">
      <c r="A10" s="24">
        <v>43257.974699074075</v>
      </c>
      <c r="B10" s="25">
        <v>12116</v>
      </c>
      <c r="C10" s="26">
        <v>97.2</v>
      </c>
    </row>
    <row r="11" spans="1:3" s="11" customFormat="1" x14ac:dyDescent="0.25">
      <c r="A11" s="24">
        <v>43260.62972222222</v>
      </c>
      <c r="B11" s="25">
        <v>12139</v>
      </c>
      <c r="C11" s="26">
        <v>194.4</v>
      </c>
    </row>
    <row r="12" spans="1:3" s="11" customFormat="1" x14ac:dyDescent="0.25">
      <c r="A12" s="24">
        <v>43260.683368055557</v>
      </c>
      <c r="B12" s="25">
        <v>12140</v>
      </c>
      <c r="C12" s="26">
        <v>486</v>
      </c>
    </row>
    <row r="13" spans="1:3" s="11" customFormat="1" x14ac:dyDescent="0.25">
      <c r="A13" s="24">
        <v>43260.981979166667</v>
      </c>
      <c r="B13" s="25">
        <v>12143</v>
      </c>
      <c r="C13" s="26">
        <v>972</v>
      </c>
    </row>
    <row r="14" spans="1:3" s="11" customFormat="1" x14ac:dyDescent="0.25">
      <c r="A14" s="24">
        <v>43261.07435185185</v>
      </c>
      <c r="B14" s="25">
        <v>12144</v>
      </c>
      <c r="C14" s="26">
        <v>1458</v>
      </c>
    </row>
    <row r="15" spans="1:3" s="11" customFormat="1" x14ac:dyDescent="0.25">
      <c r="A15" s="24">
        <v>43262.617048611108</v>
      </c>
      <c r="B15" s="25">
        <v>12160</v>
      </c>
      <c r="C15" s="26">
        <v>972</v>
      </c>
    </row>
    <row r="16" spans="1:3" s="11" customFormat="1" x14ac:dyDescent="0.25">
      <c r="A16" s="24">
        <v>43262.763240740744</v>
      </c>
      <c r="B16" s="25">
        <v>12163</v>
      </c>
      <c r="C16" s="26">
        <v>486</v>
      </c>
    </row>
    <row r="17" spans="1:3" s="11" customFormat="1" x14ac:dyDescent="0.25">
      <c r="A17" s="24">
        <v>43263.997256944444</v>
      </c>
      <c r="B17" s="25">
        <v>12176</v>
      </c>
      <c r="C17" s="26">
        <v>97.2</v>
      </c>
    </row>
    <row r="18" spans="1:3" s="11" customFormat="1" x14ac:dyDescent="0.25">
      <c r="A18" s="24">
        <v>43264.639108796298</v>
      </c>
      <c r="B18" s="25">
        <v>12182</v>
      </c>
      <c r="C18" s="26">
        <v>291.60000000000002</v>
      </c>
    </row>
    <row r="19" spans="1:3" s="11" customFormat="1" x14ac:dyDescent="0.25">
      <c r="A19" s="24">
        <v>43270.039803240739</v>
      </c>
      <c r="B19" s="25">
        <v>12227</v>
      </c>
      <c r="C19" s="26">
        <v>486</v>
      </c>
    </row>
    <row r="20" spans="1:3" s="11" customFormat="1" x14ac:dyDescent="0.25">
      <c r="A20" s="24">
        <v>43270.661145833335</v>
      </c>
      <c r="B20" s="25">
        <v>12230</v>
      </c>
      <c r="C20" s="26">
        <v>11664</v>
      </c>
    </row>
    <row r="21" spans="1:3" s="11" customFormat="1" x14ac:dyDescent="0.25">
      <c r="A21" s="24">
        <v>43276.227986111109</v>
      </c>
      <c r="B21" s="25">
        <v>12262</v>
      </c>
      <c r="C21" s="26">
        <v>1458</v>
      </c>
    </row>
    <row r="22" spans="1:3" s="11" customFormat="1" x14ac:dyDescent="0.25">
      <c r="A22" s="24">
        <v>43278.509583333333</v>
      </c>
      <c r="B22" s="25">
        <v>12274</v>
      </c>
      <c r="C22" s="26">
        <v>972</v>
      </c>
    </row>
    <row r="23" spans="1:3" x14ac:dyDescent="0.25">
      <c r="C23" s="16"/>
    </row>
    <row r="24" spans="1:3" ht="27.75" customHeight="1" x14ac:dyDescent="0.25">
      <c r="A24" s="46" t="s">
        <v>2</v>
      </c>
      <c r="B24" s="46"/>
      <c r="C24" s="46"/>
    </row>
  </sheetData>
  <mergeCells count="2">
    <mergeCell ref="A1:C1"/>
    <mergeCell ref="A24:C24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E215"/>
  <sheetViews>
    <sheetView topLeftCell="A186" workbookViewId="0">
      <selection activeCell="B226" sqref="B226"/>
    </sheetView>
  </sheetViews>
  <sheetFormatPr defaultColWidth="9.140625" defaultRowHeight="15" x14ac:dyDescent="0.25"/>
  <cols>
    <col min="1" max="1" width="20" style="19" customWidth="1"/>
    <col min="2" max="2" width="30" style="12" customWidth="1"/>
    <col min="3" max="3" width="25.85546875" style="12" customWidth="1"/>
    <col min="4" max="4" width="10.5703125" style="12" bestFit="1" customWidth="1"/>
    <col min="5" max="6" width="11.5703125" style="12" bestFit="1" customWidth="1"/>
    <col min="7" max="16384" width="9.140625" style="12"/>
  </cols>
  <sheetData>
    <row r="1" spans="1:3" ht="62.25" customHeight="1" x14ac:dyDescent="0.25">
      <c r="A1" s="39" t="s">
        <v>24</v>
      </c>
      <c r="B1" s="39"/>
      <c r="C1" s="39"/>
    </row>
    <row r="2" spans="1:3" x14ac:dyDescent="0.25">
      <c r="A2" s="47" t="s">
        <v>0</v>
      </c>
      <c r="B2" s="21" t="s">
        <v>4</v>
      </c>
      <c r="C2" s="21" t="s">
        <v>1</v>
      </c>
    </row>
    <row r="3" spans="1:3" x14ac:dyDescent="0.25">
      <c r="A3" s="24">
        <v>43252.13553240741</v>
      </c>
      <c r="B3" s="48" t="s">
        <v>28</v>
      </c>
      <c r="C3" s="26">
        <v>96.1</v>
      </c>
    </row>
    <row r="4" spans="1:3" x14ac:dyDescent="0.25">
      <c r="A4" s="24">
        <v>43252.250104166669</v>
      </c>
      <c r="B4" s="48" t="s">
        <v>29</v>
      </c>
      <c r="C4" s="26">
        <v>194.2</v>
      </c>
    </row>
    <row r="5" spans="1:3" x14ac:dyDescent="0.25">
      <c r="A5" s="24">
        <v>43252.39943287037</v>
      </c>
      <c r="B5" s="48" t="s">
        <v>30</v>
      </c>
      <c r="C5" s="26">
        <v>485.5</v>
      </c>
    </row>
    <row r="6" spans="1:3" x14ac:dyDescent="0.25">
      <c r="A6" s="24">
        <v>43252.409872685188</v>
      </c>
      <c r="B6" s="48" t="s">
        <v>31</v>
      </c>
      <c r="C6" s="26">
        <v>194.2</v>
      </c>
    </row>
    <row r="7" spans="1:3" x14ac:dyDescent="0.25">
      <c r="A7" s="24">
        <v>43252.461458333331</v>
      </c>
      <c r="B7" s="48" t="s">
        <v>32</v>
      </c>
      <c r="C7" s="26">
        <v>485.5</v>
      </c>
    </row>
    <row r="8" spans="1:3" x14ac:dyDescent="0.25">
      <c r="A8" s="24">
        <v>43252.479386574072</v>
      </c>
      <c r="B8" s="48" t="s">
        <v>33</v>
      </c>
      <c r="C8" s="26">
        <v>96.1</v>
      </c>
    </row>
    <row r="9" spans="1:3" x14ac:dyDescent="0.25">
      <c r="A9" s="24">
        <v>43252.493252314816</v>
      </c>
      <c r="B9" s="48" t="s">
        <v>34</v>
      </c>
      <c r="C9" s="26">
        <v>96.1</v>
      </c>
    </row>
    <row r="10" spans="1:3" x14ac:dyDescent="0.25">
      <c r="A10" s="24">
        <v>43252.507152777776</v>
      </c>
      <c r="B10" s="48" t="s">
        <v>35</v>
      </c>
      <c r="C10" s="26">
        <v>96.1</v>
      </c>
    </row>
    <row r="11" spans="1:3" x14ac:dyDescent="0.25">
      <c r="A11" s="24">
        <v>43252.593877314815</v>
      </c>
      <c r="B11" s="48" t="s">
        <v>36</v>
      </c>
      <c r="C11" s="26">
        <v>971</v>
      </c>
    </row>
    <row r="12" spans="1:3" x14ac:dyDescent="0.25">
      <c r="A12" s="24">
        <v>43252.638993055552</v>
      </c>
      <c r="B12" s="48" t="s">
        <v>37</v>
      </c>
      <c r="C12" s="26">
        <v>485.5</v>
      </c>
    </row>
    <row r="13" spans="1:3" x14ac:dyDescent="0.25">
      <c r="A13" s="24">
        <v>43252.649942129632</v>
      </c>
      <c r="B13" s="48" t="s">
        <v>38</v>
      </c>
      <c r="C13" s="26">
        <v>194.2</v>
      </c>
    </row>
    <row r="14" spans="1:3" x14ac:dyDescent="0.25">
      <c r="A14" s="24">
        <v>43252.650555555556</v>
      </c>
      <c r="B14" s="48" t="s">
        <v>39</v>
      </c>
      <c r="C14" s="26">
        <v>96.1</v>
      </c>
    </row>
    <row r="15" spans="1:3" x14ac:dyDescent="0.25">
      <c r="A15" s="24">
        <v>43252.651574074072</v>
      </c>
      <c r="B15" s="48" t="s">
        <v>40</v>
      </c>
      <c r="C15" s="26">
        <v>971</v>
      </c>
    </row>
    <row r="16" spans="1:3" x14ac:dyDescent="0.25">
      <c r="A16" s="24">
        <v>43252.655624999999</v>
      </c>
      <c r="B16" s="48" t="s">
        <v>41</v>
      </c>
      <c r="C16" s="26">
        <v>194.2</v>
      </c>
    </row>
    <row r="17" spans="1:3" x14ac:dyDescent="0.25">
      <c r="A17" s="24">
        <v>43252.665717592594</v>
      </c>
      <c r="B17" s="48" t="s">
        <v>42</v>
      </c>
      <c r="C17" s="26">
        <v>4855</v>
      </c>
    </row>
    <row r="18" spans="1:3" x14ac:dyDescent="0.25">
      <c r="A18" s="24">
        <v>43252.666388888887</v>
      </c>
      <c r="B18" s="48" t="s">
        <v>43</v>
      </c>
      <c r="C18" s="26">
        <v>485.5</v>
      </c>
    </row>
    <row r="19" spans="1:3" x14ac:dyDescent="0.25">
      <c r="A19" s="24">
        <v>43252.666886574072</v>
      </c>
      <c r="B19" s="48" t="s">
        <v>44</v>
      </c>
      <c r="C19" s="26">
        <v>194.2</v>
      </c>
    </row>
    <row r="20" spans="1:3" x14ac:dyDescent="0.25">
      <c r="A20" s="24">
        <v>43252.669571759259</v>
      </c>
      <c r="B20" s="48" t="s">
        <v>45</v>
      </c>
      <c r="C20" s="26">
        <v>291.3</v>
      </c>
    </row>
    <row r="21" spans="1:3" x14ac:dyDescent="0.25">
      <c r="A21" s="24">
        <v>43252.671388888892</v>
      </c>
      <c r="B21" s="48" t="s">
        <v>34</v>
      </c>
      <c r="C21" s="26">
        <v>485.5</v>
      </c>
    </row>
    <row r="22" spans="1:3" x14ac:dyDescent="0.25">
      <c r="A22" s="24">
        <v>43252.672326388885</v>
      </c>
      <c r="B22" s="48" t="s">
        <v>46</v>
      </c>
      <c r="C22" s="26">
        <v>971</v>
      </c>
    </row>
    <row r="23" spans="1:3" x14ac:dyDescent="0.25">
      <c r="A23" s="24">
        <v>43252.674490740741</v>
      </c>
      <c r="B23" s="48" t="s">
        <v>47</v>
      </c>
      <c r="C23" s="26">
        <v>194.2</v>
      </c>
    </row>
    <row r="24" spans="1:3" x14ac:dyDescent="0.25">
      <c r="A24" s="24">
        <v>43252.711921296293</v>
      </c>
      <c r="B24" s="48" t="s">
        <v>48</v>
      </c>
      <c r="C24" s="26">
        <v>96.1</v>
      </c>
    </row>
    <row r="25" spans="1:3" x14ac:dyDescent="0.25">
      <c r="A25" s="24">
        <v>43252.721967592595</v>
      </c>
      <c r="B25" s="48" t="s">
        <v>49</v>
      </c>
      <c r="C25" s="26">
        <v>485.5</v>
      </c>
    </row>
    <row r="26" spans="1:3" x14ac:dyDescent="0.25">
      <c r="A26" s="24">
        <v>43252.743923611109</v>
      </c>
      <c r="B26" s="48" t="s">
        <v>50</v>
      </c>
      <c r="C26" s="26">
        <v>485.5</v>
      </c>
    </row>
    <row r="27" spans="1:3" x14ac:dyDescent="0.25">
      <c r="A27" s="24">
        <v>43252.75271990741</v>
      </c>
      <c r="B27" s="48" t="s">
        <v>51</v>
      </c>
      <c r="C27" s="26">
        <v>194.2</v>
      </c>
    </row>
    <row r="28" spans="1:3" x14ac:dyDescent="0.25">
      <c r="A28" s="24">
        <v>43252.765625</v>
      </c>
      <c r="B28" s="48" t="s">
        <v>52</v>
      </c>
      <c r="C28" s="26">
        <v>96.1</v>
      </c>
    </row>
    <row r="29" spans="1:3" x14ac:dyDescent="0.25">
      <c r="A29" s="24">
        <v>43252.806574074071</v>
      </c>
      <c r="B29" s="48" t="s">
        <v>53</v>
      </c>
      <c r="C29" s="26">
        <v>971</v>
      </c>
    </row>
    <row r="30" spans="1:3" x14ac:dyDescent="0.25">
      <c r="A30" s="24">
        <v>43252.840381944443</v>
      </c>
      <c r="B30" s="48" t="s">
        <v>54</v>
      </c>
      <c r="C30" s="26">
        <v>971</v>
      </c>
    </row>
    <row r="31" spans="1:3" x14ac:dyDescent="0.25">
      <c r="A31" s="24">
        <v>43252.853182870371</v>
      </c>
      <c r="B31" s="48" t="s">
        <v>55</v>
      </c>
      <c r="C31" s="26">
        <v>971</v>
      </c>
    </row>
    <row r="32" spans="1:3" x14ac:dyDescent="0.25">
      <c r="A32" s="24">
        <v>43252.870358796295</v>
      </c>
      <c r="B32" s="48" t="s">
        <v>56</v>
      </c>
      <c r="C32" s="26">
        <v>485.5</v>
      </c>
    </row>
    <row r="33" spans="1:3" x14ac:dyDescent="0.25">
      <c r="A33" s="24">
        <v>43252.907002314816</v>
      </c>
      <c r="B33" s="48" t="s">
        <v>57</v>
      </c>
      <c r="C33" s="26">
        <v>96.1</v>
      </c>
    </row>
    <row r="34" spans="1:3" x14ac:dyDescent="0.25">
      <c r="A34" s="24">
        <v>43252.933993055558</v>
      </c>
      <c r="B34" s="48" t="s">
        <v>58</v>
      </c>
      <c r="C34" s="26">
        <v>194.2</v>
      </c>
    </row>
    <row r="35" spans="1:3" x14ac:dyDescent="0.25">
      <c r="A35" s="24">
        <v>43253.010509259257</v>
      </c>
      <c r="B35" s="48" t="s">
        <v>59</v>
      </c>
      <c r="C35" s="26">
        <v>194.2</v>
      </c>
    </row>
    <row r="36" spans="1:3" x14ac:dyDescent="0.25">
      <c r="A36" s="24">
        <v>43253.346828703703</v>
      </c>
      <c r="B36" s="48" t="s">
        <v>60</v>
      </c>
      <c r="C36" s="26">
        <v>2913</v>
      </c>
    </row>
    <row r="37" spans="1:3" x14ac:dyDescent="0.25">
      <c r="A37" s="24">
        <v>43253.423611111109</v>
      </c>
      <c r="B37" s="48" t="s">
        <v>61</v>
      </c>
      <c r="C37" s="26">
        <v>4855</v>
      </c>
    </row>
    <row r="38" spans="1:3" x14ac:dyDescent="0.25">
      <c r="A38" s="24">
        <v>43253.545798611114</v>
      </c>
      <c r="B38" s="48" t="s">
        <v>62</v>
      </c>
      <c r="C38" s="26">
        <v>971</v>
      </c>
    </row>
    <row r="39" spans="1:3" x14ac:dyDescent="0.25">
      <c r="A39" s="24">
        <v>43253.573009259257</v>
      </c>
      <c r="B39" s="48" t="s">
        <v>63</v>
      </c>
      <c r="C39" s="26">
        <v>145.65</v>
      </c>
    </row>
    <row r="40" spans="1:3" x14ac:dyDescent="0.25">
      <c r="A40" s="24">
        <v>43253.62871527778</v>
      </c>
      <c r="B40" s="48" t="s">
        <v>64</v>
      </c>
      <c r="C40" s="26">
        <v>194.2</v>
      </c>
    </row>
    <row r="41" spans="1:3" x14ac:dyDescent="0.25">
      <c r="A41" s="24">
        <v>43253.670219907406</v>
      </c>
      <c r="B41" s="48" t="s">
        <v>65</v>
      </c>
      <c r="C41" s="26">
        <v>4855</v>
      </c>
    </row>
    <row r="42" spans="1:3" x14ac:dyDescent="0.25">
      <c r="A42" s="24">
        <v>43253.670231481483</v>
      </c>
      <c r="B42" s="48" t="s">
        <v>66</v>
      </c>
      <c r="C42" s="26">
        <v>194.2</v>
      </c>
    </row>
    <row r="43" spans="1:3" x14ac:dyDescent="0.25">
      <c r="A43" s="24">
        <v>43253.684108796297</v>
      </c>
      <c r="B43" s="48" t="s">
        <v>67</v>
      </c>
      <c r="C43" s="26">
        <v>485.5</v>
      </c>
    </row>
    <row r="44" spans="1:3" x14ac:dyDescent="0.25">
      <c r="A44" s="24">
        <v>43253.694571759261</v>
      </c>
      <c r="B44" s="48" t="s">
        <v>68</v>
      </c>
      <c r="C44" s="26">
        <v>194.2</v>
      </c>
    </row>
    <row r="45" spans="1:3" x14ac:dyDescent="0.25">
      <c r="A45" s="24">
        <v>43253.711921296293</v>
      </c>
      <c r="B45" s="48" t="s">
        <v>69</v>
      </c>
      <c r="C45" s="26">
        <v>194.2</v>
      </c>
    </row>
    <row r="46" spans="1:3" x14ac:dyDescent="0.25">
      <c r="A46" s="24">
        <v>43253.964699074073</v>
      </c>
      <c r="B46" s="48" t="s">
        <v>70</v>
      </c>
      <c r="C46" s="26">
        <v>485.5</v>
      </c>
    </row>
    <row r="47" spans="1:3" x14ac:dyDescent="0.25">
      <c r="A47" s="24">
        <v>43254.027974537035</v>
      </c>
      <c r="B47" s="48" t="s">
        <v>71</v>
      </c>
      <c r="C47" s="26">
        <v>2913</v>
      </c>
    </row>
    <row r="48" spans="1:3" x14ac:dyDescent="0.25">
      <c r="A48" s="24">
        <v>43254.532962962963</v>
      </c>
      <c r="B48" s="48" t="s">
        <v>72</v>
      </c>
      <c r="C48" s="26">
        <v>485.5</v>
      </c>
    </row>
    <row r="49" spans="1:3" x14ac:dyDescent="0.25">
      <c r="A49" s="24">
        <v>43254.582604166666</v>
      </c>
      <c r="B49" s="48" t="s">
        <v>73</v>
      </c>
      <c r="C49" s="26">
        <v>971</v>
      </c>
    </row>
    <row r="50" spans="1:3" x14ac:dyDescent="0.25">
      <c r="A50" s="24">
        <v>43254.620810185188</v>
      </c>
      <c r="B50" s="48" t="s">
        <v>74</v>
      </c>
      <c r="C50" s="26">
        <v>370.92</v>
      </c>
    </row>
    <row r="51" spans="1:3" x14ac:dyDescent="0.25">
      <c r="A51" s="24">
        <v>43254.701805555553</v>
      </c>
      <c r="B51" s="48" t="s">
        <v>75</v>
      </c>
      <c r="C51" s="26">
        <v>194.2</v>
      </c>
    </row>
    <row r="52" spans="1:3" x14ac:dyDescent="0.25">
      <c r="A52" s="24">
        <v>43254.702638888892</v>
      </c>
      <c r="B52" s="48" t="s">
        <v>76</v>
      </c>
      <c r="C52" s="26">
        <v>971</v>
      </c>
    </row>
    <row r="53" spans="1:3" x14ac:dyDescent="0.25">
      <c r="A53" s="24">
        <v>43254.74318287037</v>
      </c>
      <c r="B53" s="48" t="s">
        <v>77</v>
      </c>
      <c r="C53" s="26">
        <v>96.1</v>
      </c>
    </row>
    <row r="54" spans="1:3" x14ac:dyDescent="0.25">
      <c r="A54" s="24">
        <v>43254.750092592592</v>
      </c>
      <c r="B54" s="48" t="s">
        <v>78</v>
      </c>
      <c r="C54" s="26">
        <v>291.3</v>
      </c>
    </row>
    <row r="55" spans="1:3" x14ac:dyDescent="0.25">
      <c r="A55" s="24">
        <v>43254.750104166669</v>
      </c>
      <c r="B55" s="48" t="s">
        <v>79</v>
      </c>
      <c r="C55" s="26">
        <v>485.5</v>
      </c>
    </row>
    <row r="56" spans="1:3" x14ac:dyDescent="0.25">
      <c r="A56" s="24">
        <v>43254.791828703703</v>
      </c>
      <c r="B56" s="48" t="s">
        <v>80</v>
      </c>
      <c r="C56" s="26">
        <v>485.5</v>
      </c>
    </row>
    <row r="57" spans="1:3" x14ac:dyDescent="0.25">
      <c r="A57" s="24">
        <v>43254.79179398148</v>
      </c>
      <c r="B57" s="48" t="s">
        <v>81</v>
      </c>
      <c r="C57" s="26">
        <v>96.1</v>
      </c>
    </row>
    <row r="58" spans="1:3" x14ac:dyDescent="0.25">
      <c r="A58" s="24">
        <v>43254.802210648151</v>
      </c>
      <c r="B58" s="48" t="s">
        <v>82</v>
      </c>
      <c r="C58" s="26">
        <v>96.1</v>
      </c>
    </row>
    <row r="59" spans="1:3" x14ac:dyDescent="0.25">
      <c r="A59" s="24">
        <v>43254.843831018516</v>
      </c>
      <c r="B59" s="48" t="s">
        <v>83</v>
      </c>
      <c r="C59" s="26">
        <v>194.2</v>
      </c>
    </row>
    <row r="60" spans="1:3" x14ac:dyDescent="0.25">
      <c r="A60" s="24">
        <v>43254.91337962963</v>
      </c>
      <c r="B60" s="48" t="s">
        <v>84</v>
      </c>
      <c r="C60" s="26">
        <v>194.2</v>
      </c>
    </row>
    <row r="61" spans="1:3" x14ac:dyDescent="0.25">
      <c r="A61" s="24">
        <v>43254.944699074076</v>
      </c>
      <c r="B61" s="48" t="s">
        <v>85</v>
      </c>
      <c r="C61" s="26">
        <v>96.1</v>
      </c>
    </row>
    <row r="62" spans="1:3" x14ac:dyDescent="0.25">
      <c r="A62" s="24">
        <v>43254.955104166664</v>
      </c>
      <c r="B62" s="48" t="s">
        <v>86</v>
      </c>
      <c r="C62" s="26">
        <v>194.2</v>
      </c>
    </row>
    <row r="63" spans="1:3" x14ac:dyDescent="0.25">
      <c r="A63" s="24">
        <v>43255.245729166665</v>
      </c>
      <c r="B63" s="48" t="s">
        <v>87</v>
      </c>
      <c r="C63" s="26">
        <v>971</v>
      </c>
    </row>
    <row r="64" spans="1:3" x14ac:dyDescent="0.25">
      <c r="A64" s="24">
        <v>43255.389039351852</v>
      </c>
      <c r="B64" s="48" t="s">
        <v>34</v>
      </c>
      <c r="C64" s="26">
        <v>96.1</v>
      </c>
    </row>
    <row r="65" spans="1:3" x14ac:dyDescent="0.25">
      <c r="A65" s="24">
        <v>43255.411469907405</v>
      </c>
      <c r="B65" s="48" t="s">
        <v>88</v>
      </c>
      <c r="C65" s="26">
        <v>1456.5</v>
      </c>
    </row>
    <row r="66" spans="1:3" x14ac:dyDescent="0.25">
      <c r="A66" s="24">
        <v>43255.437743055554</v>
      </c>
      <c r="B66" s="48" t="s">
        <v>52</v>
      </c>
      <c r="C66" s="26">
        <v>96.1</v>
      </c>
    </row>
    <row r="67" spans="1:3" x14ac:dyDescent="0.25">
      <c r="A67" s="24">
        <v>43255.458564814813</v>
      </c>
      <c r="B67" s="48" t="s">
        <v>89</v>
      </c>
      <c r="C67" s="26">
        <v>971</v>
      </c>
    </row>
    <row r="68" spans="1:3" x14ac:dyDescent="0.25">
      <c r="A68" s="24">
        <v>43255.473402777781</v>
      </c>
      <c r="B68" s="48" t="s">
        <v>90</v>
      </c>
      <c r="C68" s="26">
        <v>2427.5</v>
      </c>
    </row>
    <row r="69" spans="1:3" x14ac:dyDescent="0.25">
      <c r="A69" s="24">
        <v>43255.558240740742</v>
      </c>
      <c r="B69" s="48" t="s">
        <v>91</v>
      </c>
      <c r="C69" s="26">
        <v>194.2</v>
      </c>
    </row>
    <row r="70" spans="1:3" x14ac:dyDescent="0.25">
      <c r="A70" s="24">
        <v>43255.708541666667</v>
      </c>
      <c r="B70" s="48" t="s">
        <v>92</v>
      </c>
      <c r="C70" s="26">
        <v>1456.5</v>
      </c>
    </row>
    <row r="71" spans="1:3" x14ac:dyDescent="0.25">
      <c r="A71" s="24">
        <v>43255.739791666667</v>
      </c>
      <c r="B71" s="48" t="s">
        <v>93</v>
      </c>
      <c r="C71" s="26">
        <v>971</v>
      </c>
    </row>
    <row r="72" spans="1:3" x14ac:dyDescent="0.25">
      <c r="A72" s="24">
        <v>43255.844594907408</v>
      </c>
      <c r="B72" s="48" t="s">
        <v>94</v>
      </c>
      <c r="C72" s="26">
        <v>971</v>
      </c>
    </row>
    <row r="73" spans="1:3" x14ac:dyDescent="0.25">
      <c r="A73" s="24">
        <v>43255.941689814812</v>
      </c>
      <c r="B73" s="48" t="s">
        <v>95</v>
      </c>
      <c r="C73" s="26">
        <v>971</v>
      </c>
    </row>
    <row r="74" spans="1:3" x14ac:dyDescent="0.25">
      <c r="A74" s="24">
        <v>43256.304942129631</v>
      </c>
      <c r="B74" s="48" t="s">
        <v>96</v>
      </c>
      <c r="C74" s="26">
        <v>485.5</v>
      </c>
    </row>
    <row r="75" spans="1:3" x14ac:dyDescent="0.25">
      <c r="A75" s="24">
        <v>43256.341134259259</v>
      </c>
      <c r="B75" s="48" t="s">
        <v>97</v>
      </c>
      <c r="C75" s="26">
        <v>1456.5</v>
      </c>
    </row>
    <row r="76" spans="1:3" x14ac:dyDescent="0.25">
      <c r="A76" s="24">
        <v>43256.346342592595</v>
      </c>
      <c r="B76" s="48" t="s">
        <v>98</v>
      </c>
      <c r="C76" s="26">
        <v>971</v>
      </c>
    </row>
    <row r="77" spans="1:3" x14ac:dyDescent="0.25">
      <c r="A77" s="24">
        <v>43256.348310185182</v>
      </c>
      <c r="B77" s="48" t="s">
        <v>99</v>
      </c>
      <c r="C77" s="26">
        <v>971</v>
      </c>
    </row>
    <row r="78" spans="1:3" x14ac:dyDescent="0.25">
      <c r="A78" s="24">
        <v>43256.348900462966</v>
      </c>
      <c r="B78" s="48" t="s">
        <v>100</v>
      </c>
      <c r="C78" s="26">
        <v>194.2</v>
      </c>
    </row>
    <row r="79" spans="1:3" x14ac:dyDescent="0.25">
      <c r="A79" s="24">
        <v>43256.383090277777</v>
      </c>
      <c r="B79" s="48" t="s">
        <v>101</v>
      </c>
      <c r="C79" s="26">
        <v>971</v>
      </c>
    </row>
    <row r="80" spans="1:3" x14ac:dyDescent="0.25">
      <c r="A80" s="24">
        <v>43256.399386574078</v>
      </c>
      <c r="B80" s="48" t="s">
        <v>102</v>
      </c>
      <c r="C80" s="26">
        <v>971</v>
      </c>
    </row>
    <row r="81" spans="1:3" x14ac:dyDescent="0.25">
      <c r="A81" s="24">
        <v>43256.452604166669</v>
      </c>
      <c r="B81" s="48" t="s">
        <v>103</v>
      </c>
      <c r="C81" s="26">
        <v>194.2</v>
      </c>
    </row>
    <row r="82" spans="1:3" x14ac:dyDescent="0.25">
      <c r="A82" s="24">
        <v>43256.500960648147</v>
      </c>
      <c r="B82" s="48" t="s">
        <v>93</v>
      </c>
      <c r="C82" s="26">
        <v>4855</v>
      </c>
    </row>
    <row r="83" spans="1:3" x14ac:dyDescent="0.25">
      <c r="A83" s="24">
        <v>43256.567777777775</v>
      </c>
      <c r="B83" s="48" t="s">
        <v>104</v>
      </c>
      <c r="C83" s="26">
        <v>194.2</v>
      </c>
    </row>
    <row r="84" spans="1:3" x14ac:dyDescent="0.25">
      <c r="A84" s="24">
        <v>43256.621168981481</v>
      </c>
      <c r="B84" s="48" t="s">
        <v>105</v>
      </c>
      <c r="C84" s="26">
        <v>291.3</v>
      </c>
    </row>
    <row r="85" spans="1:3" x14ac:dyDescent="0.25">
      <c r="A85" s="24">
        <v>43256.649375000001</v>
      </c>
      <c r="B85" s="48" t="s">
        <v>106</v>
      </c>
      <c r="C85" s="26">
        <v>96.1</v>
      </c>
    </row>
    <row r="86" spans="1:3" x14ac:dyDescent="0.25">
      <c r="A86" s="24">
        <v>43256.663483796299</v>
      </c>
      <c r="B86" s="48" t="s">
        <v>107</v>
      </c>
      <c r="C86" s="26">
        <v>291.3</v>
      </c>
    </row>
    <row r="87" spans="1:3" x14ac:dyDescent="0.25">
      <c r="A87" s="24">
        <v>43256.743148148147</v>
      </c>
      <c r="B87" s="48" t="s">
        <v>108</v>
      </c>
      <c r="C87" s="26">
        <v>96.1</v>
      </c>
    </row>
    <row r="88" spans="1:3" x14ac:dyDescent="0.25">
      <c r="A88" s="24">
        <v>43256.754560185182</v>
      </c>
      <c r="B88" s="48" t="s">
        <v>109</v>
      </c>
      <c r="C88" s="26">
        <v>145.65</v>
      </c>
    </row>
    <row r="89" spans="1:3" x14ac:dyDescent="0.25">
      <c r="A89" s="24">
        <v>43256.826203703706</v>
      </c>
      <c r="B89" s="48" t="s">
        <v>110</v>
      </c>
      <c r="C89" s="26">
        <v>971</v>
      </c>
    </row>
    <row r="90" spans="1:3" x14ac:dyDescent="0.25">
      <c r="A90" s="24">
        <v>43256.901076388887</v>
      </c>
      <c r="B90" s="48" t="s">
        <v>111</v>
      </c>
      <c r="C90" s="26">
        <v>475.79</v>
      </c>
    </row>
    <row r="91" spans="1:3" x14ac:dyDescent="0.25">
      <c r="A91" s="24">
        <v>43256.902974537035</v>
      </c>
      <c r="B91" s="48" t="s">
        <v>112</v>
      </c>
      <c r="C91" s="26">
        <v>485.5</v>
      </c>
    </row>
    <row r="92" spans="1:3" x14ac:dyDescent="0.25">
      <c r="A92" s="24">
        <v>43256.910196759258</v>
      </c>
      <c r="B92" s="48" t="s">
        <v>113</v>
      </c>
      <c r="C92" s="26">
        <v>96.1</v>
      </c>
    </row>
    <row r="93" spans="1:3" x14ac:dyDescent="0.25">
      <c r="A93" s="24">
        <v>43256.914050925923</v>
      </c>
      <c r="B93" s="48" t="s">
        <v>114</v>
      </c>
      <c r="C93" s="26">
        <v>485.5</v>
      </c>
    </row>
    <row r="94" spans="1:3" x14ac:dyDescent="0.25">
      <c r="A94" s="24">
        <v>43256.973541666666</v>
      </c>
      <c r="B94" s="48" t="s">
        <v>115</v>
      </c>
      <c r="C94" s="26">
        <v>4855</v>
      </c>
    </row>
    <row r="95" spans="1:3" x14ac:dyDescent="0.25">
      <c r="A95" s="24">
        <v>43257.524537037039</v>
      </c>
      <c r="B95" s="48" t="s">
        <v>102</v>
      </c>
      <c r="C95" s="26">
        <v>485.5</v>
      </c>
    </row>
    <row r="96" spans="1:3" x14ac:dyDescent="0.25">
      <c r="A96" s="24">
        <v>43257.584398148145</v>
      </c>
      <c r="B96" s="48" t="s">
        <v>116</v>
      </c>
      <c r="C96" s="26">
        <v>971</v>
      </c>
    </row>
    <row r="97" spans="1:3" x14ac:dyDescent="0.25">
      <c r="A97" s="24">
        <v>43257.687268518515</v>
      </c>
      <c r="B97" s="48" t="s">
        <v>117</v>
      </c>
      <c r="C97" s="26">
        <v>96.1</v>
      </c>
    </row>
    <row r="98" spans="1:3" x14ac:dyDescent="0.25">
      <c r="A98" s="24">
        <v>43257.756620370368</v>
      </c>
      <c r="B98" s="48" t="s">
        <v>118</v>
      </c>
      <c r="C98" s="26">
        <v>971</v>
      </c>
    </row>
    <row r="99" spans="1:3" x14ac:dyDescent="0.25">
      <c r="A99" s="24">
        <v>43257.816793981481</v>
      </c>
      <c r="B99" s="48" t="s">
        <v>119</v>
      </c>
      <c r="C99" s="26">
        <v>96.1</v>
      </c>
    </row>
    <row r="100" spans="1:3" x14ac:dyDescent="0.25">
      <c r="A100" s="24">
        <v>43257.915162037039</v>
      </c>
      <c r="B100" s="48" t="s">
        <v>120</v>
      </c>
      <c r="C100" s="26">
        <v>291.3</v>
      </c>
    </row>
    <row r="101" spans="1:3" x14ac:dyDescent="0.25">
      <c r="A101" s="24">
        <v>43258.399467592593</v>
      </c>
      <c r="B101" s="48" t="s">
        <v>121</v>
      </c>
      <c r="C101" s="26">
        <v>96.1</v>
      </c>
    </row>
    <row r="102" spans="1:3" x14ac:dyDescent="0.25">
      <c r="A102" s="24">
        <v>43258.39943287037</v>
      </c>
      <c r="B102" s="48" t="s">
        <v>122</v>
      </c>
      <c r="C102" s="26">
        <v>971</v>
      </c>
    </row>
    <row r="103" spans="1:3" x14ac:dyDescent="0.25">
      <c r="A103" s="24">
        <v>43258.402916666666</v>
      </c>
      <c r="B103" s="48" t="s">
        <v>123</v>
      </c>
      <c r="C103" s="26">
        <v>485.5</v>
      </c>
    </row>
    <row r="104" spans="1:3" x14ac:dyDescent="0.25">
      <c r="A104" s="24">
        <v>43258.406423611108</v>
      </c>
      <c r="B104" s="48" t="s">
        <v>124</v>
      </c>
      <c r="C104" s="26">
        <v>96.1</v>
      </c>
    </row>
    <row r="105" spans="1:3" x14ac:dyDescent="0.25">
      <c r="A105" s="24">
        <v>43258.409884259258</v>
      </c>
      <c r="B105" s="48" t="s">
        <v>125</v>
      </c>
      <c r="C105" s="26">
        <v>485.5</v>
      </c>
    </row>
    <row r="106" spans="1:3" x14ac:dyDescent="0.25">
      <c r="A106" s="24">
        <v>43258.510347222225</v>
      </c>
      <c r="B106" s="48" t="s">
        <v>126</v>
      </c>
      <c r="C106" s="26">
        <v>194.2</v>
      </c>
    </row>
    <row r="107" spans="1:3" x14ac:dyDescent="0.25">
      <c r="A107" s="24">
        <v>43258.566134259258</v>
      </c>
      <c r="B107" s="48" t="s">
        <v>127</v>
      </c>
      <c r="C107" s="26">
        <v>96.1</v>
      </c>
    </row>
    <row r="108" spans="1:3" x14ac:dyDescent="0.25">
      <c r="A108" s="24">
        <v>43258.666875000003</v>
      </c>
      <c r="B108" s="48" t="s">
        <v>128</v>
      </c>
      <c r="C108" s="26">
        <v>96.1</v>
      </c>
    </row>
    <row r="109" spans="1:3" x14ac:dyDescent="0.25">
      <c r="A109" s="24">
        <v>43258.788368055553</v>
      </c>
      <c r="B109" s="48" t="s">
        <v>129</v>
      </c>
      <c r="C109" s="26">
        <v>485.5</v>
      </c>
    </row>
    <row r="110" spans="1:3" x14ac:dyDescent="0.25">
      <c r="A110" s="24">
        <v>43258.909918981481</v>
      </c>
      <c r="B110" s="48" t="s">
        <v>130</v>
      </c>
      <c r="C110" s="26">
        <v>485.5</v>
      </c>
    </row>
    <row r="111" spans="1:3" x14ac:dyDescent="0.25">
      <c r="A111" s="24">
        <v>43258.975844907407</v>
      </c>
      <c r="B111" s="48" t="s">
        <v>131</v>
      </c>
      <c r="C111" s="26">
        <v>96.1</v>
      </c>
    </row>
    <row r="112" spans="1:3" x14ac:dyDescent="0.25">
      <c r="A112" s="24">
        <v>43259.114722222221</v>
      </c>
      <c r="B112" s="48" t="s">
        <v>132</v>
      </c>
      <c r="C112" s="26">
        <v>194.2</v>
      </c>
    </row>
    <row r="113" spans="1:3" x14ac:dyDescent="0.25">
      <c r="A113" s="24">
        <v>43259.705092592594</v>
      </c>
      <c r="B113" s="48" t="s">
        <v>133</v>
      </c>
      <c r="C113" s="26">
        <v>1456.5</v>
      </c>
    </row>
    <row r="114" spans="1:3" x14ac:dyDescent="0.25">
      <c r="A114" s="24">
        <v>43259.718981481485</v>
      </c>
      <c r="B114" s="48" t="s">
        <v>134</v>
      </c>
      <c r="C114" s="26">
        <v>485.5</v>
      </c>
    </row>
    <row r="115" spans="1:3" x14ac:dyDescent="0.25">
      <c r="A115" s="24">
        <v>43259.937673611108</v>
      </c>
      <c r="B115" s="48" t="s">
        <v>135</v>
      </c>
      <c r="C115" s="26">
        <v>1456.5</v>
      </c>
    </row>
    <row r="116" spans="1:3" x14ac:dyDescent="0.25">
      <c r="A116" s="24">
        <v>43259.972430555557</v>
      </c>
      <c r="B116" s="48" t="s">
        <v>112</v>
      </c>
      <c r="C116" s="26">
        <v>194.2</v>
      </c>
    </row>
    <row r="117" spans="1:3" x14ac:dyDescent="0.25">
      <c r="A117" s="24">
        <v>43260.385648148149</v>
      </c>
      <c r="B117" s="48" t="s">
        <v>112</v>
      </c>
      <c r="C117" s="26">
        <v>971</v>
      </c>
    </row>
    <row r="118" spans="1:3" x14ac:dyDescent="0.25">
      <c r="A118" s="24">
        <v>43260.395636574074</v>
      </c>
      <c r="B118" s="48" t="s">
        <v>136</v>
      </c>
      <c r="C118" s="26">
        <v>291.3</v>
      </c>
    </row>
    <row r="119" spans="1:3" x14ac:dyDescent="0.25">
      <c r="A119" s="24">
        <v>43260.621736111112</v>
      </c>
      <c r="B119" s="48" t="s">
        <v>137</v>
      </c>
      <c r="C119" s="26">
        <v>96.1</v>
      </c>
    </row>
    <row r="120" spans="1:3" x14ac:dyDescent="0.25">
      <c r="A120" s="24">
        <v>43260.69462962963</v>
      </c>
      <c r="B120" s="48" t="s">
        <v>138</v>
      </c>
      <c r="C120" s="26">
        <v>485.5</v>
      </c>
    </row>
    <row r="121" spans="1:3" x14ac:dyDescent="0.25">
      <c r="A121" s="24">
        <v>43260.946192129632</v>
      </c>
      <c r="B121" s="48" t="s">
        <v>139</v>
      </c>
      <c r="C121" s="26">
        <v>971</v>
      </c>
    </row>
    <row r="122" spans="1:3" x14ac:dyDescent="0.25">
      <c r="A122" s="24">
        <v>43261.407523148147</v>
      </c>
      <c r="B122" s="48" t="s">
        <v>140</v>
      </c>
      <c r="C122" s="26">
        <v>485.5</v>
      </c>
    </row>
    <row r="123" spans="1:3" x14ac:dyDescent="0.25">
      <c r="A123" s="24">
        <v>43261.618206018517</v>
      </c>
      <c r="B123" s="48" t="s">
        <v>141</v>
      </c>
      <c r="C123" s="26">
        <v>485.5</v>
      </c>
    </row>
    <row r="124" spans="1:3" x14ac:dyDescent="0.25">
      <c r="A124" s="24">
        <v>43261.812604166669</v>
      </c>
      <c r="B124" s="48" t="s">
        <v>142</v>
      </c>
      <c r="C124" s="26">
        <v>485.5</v>
      </c>
    </row>
    <row r="125" spans="1:3" x14ac:dyDescent="0.25">
      <c r="A125" s="24">
        <v>43261.987974537034</v>
      </c>
      <c r="B125" s="48" t="s">
        <v>143</v>
      </c>
      <c r="C125" s="26">
        <v>194.2</v>
      </c>
    </row>
    <row r="126" spans="1:3" x14ac:dyDescent="0.25">
      <c r="A126" s="24">
        <v>43261.99322916667</v>
      </c>
      <c r="B126" s="48" t="s">
        <v>144</v>
      </c>
      <c r="C126" s="26">
        <v>194.2</v>
      </c>
    </row>
    <row r="127" spans="1:3" x14ac:dyDescent="0.25">
      <c r="A127" s="24">
        <v>43262.427245370367</v>
      </c>
      <c r="B127" s="48" t="s">
        <v>137</v>
      </c>
      <c r="C127" s="26">
        <v>96.1</v>
      </c>
    </row>
    <row r="128" spans="1:3" x14ac:dyDescent="0.25">
      <c r="A128" s="24">
        <v>43262.578703703701</v>
      </c>
      <c r="B128" s="48" t="s">
        <v>145</v>
      </c>
      <c r="C128" s="26">
        <v>291.3</v>
      </c>
    </row>
    <row r="129" spans="1:3" x14ac:dyDescent="0.25">
      <c r="A129" s="24">
        <v>43262.716689814813</v>
      </c>
      <c r="B129" s="48" t="s">
        <v>146</v>
      </c>
      <c r="C129" s="26">
        <v>971</v>
      </c>
    </row>
    <row r="130" spans="1:3" x14ac:dyDescent="0.25">
      <c r="A130" s="24">
        <v>43262.741203703707</v>
      </c>
      <c r="B130" s="48" t="s">
        <v>147</v>
      </c>
      <c r="C130" s="26">
        <v>971</v>
      </c>
    </row>
    <row r="131" spans="1:3" x14ac:dyDescent="0.25">
      <c r="A131" s="24">
        <v>43263.040324074071</v>
      </c>
      <c r="B131" s="48" t="s">
        <v>148</v>
      </c>
      <c r="C131" s="26">
        <v>96.1</v>
      </c>
    </row>
    <row r="132" spans="1:3" x14ac:dyDescent="0.25">
      <c r="A132" s="24">
        <v>43263.225856481484</v>
      </c>
      <c r="B132" s="48" t="s">
        <v>149</v>
      </c>
      <c r="C132" s="26">
        <v>971</v>
      </c>
    </row>
    <row r="133" spans="1:3" x14ac:dyDescent="0.25">
      <c r="A133" s="24">
        <v>43263.451481481483</v>
      </c>
      <c r="B133" s="48" t="s">
        <v>150</v>
      </c>
      <c r="C133" s="26">
        <v>291.3</v>
      </c>
    </row>
    <row r="134" spans="1:3" x14ac:dyDescent="0.25">
      <c r="A134" s="24">
        <v>43263.536041666666</v>
      </c>
      <c r="B134" s="48" t="s">
        <v>151</v>
      </c>
      <c r="C134" s="26">
        <v>66.099999999999994</v>
      </c>
    </row>
    <row r="135" spans="1:3" x14ac:dyDescent="0.25">
      <c r="A135" s="24">
        <v>43263.628553240742</v>
      </c>
      <c r="B135" s="48" t="s">
        <v>152</v>
      </c>
      <c r="C135" s="26">
        <v>485.5</v>
      </c>
    </row>
    <row r="136" spans="1:3" x14ac:dyDescent="0.25">
      <c r="A136" s="24">
        <v>43263.656319444446</v>
      </c>
      <c r="B136" s="48" t="s">
        <v>153</v>
      </c>
      <c r="C136" s="26">
        <v>194.2</v>
      </c>
    </row>
    <row r="137" spans="1:3" x14ac:dyDescent="0.25">
      <c r="A137" s="24">
        <v>43263.840381944443</v>
      </c>
      <c r="B137" s="48" t="s">
        <v>154</v>
      </c>
      <c r="C137" s="26">
        <v>485.5</v>
      </c>
    </row>
    <row r="138" spans="1:3" x14ac:dyDescent="0.25">
      <c r="A138" s="24">
        <v>43263.864652777775</v>
      </c>
      <c r="B138" s="48" t="s">
        <v>155</v>
      </c>
      <c r="C138" s="26">
        <v>291.3</v>
      </c>
    </row>
    <row r="139" spans="1:3" x14ac:dyDescent="0.25">
      <c r="A139" s="24">
        <v>43263.930636574078</v>
      </c>
      <c r="B139" s="48" t="s">
        <v>156</v>
      </c>
      <c r="C139" s="26">
        <v>485.5</v>
      </c>
    </row>
    <row r="140" spans="1:3" x14ac:dyDescent="0.25">
      <c r="A140" s="24">
        <v>43264.363680555558</v>
      </c>
      <c r="B140" s="48" t="s">
        <v>157</v>
      </c>
      <c r="C140" s="26">
        <v>971</v>
      </c>
    </row>
    <row r="141" spans="1:3" x14ac:dyDescent="0.25">
      <c r="A141" s="24">
        <v>43264.527997685182</v>
      </c>
      <c r="B141" s="48" t="s">
        <v>158</v>
      </c>
      <c r="C141" s="26">
        <v>96.1</v>
      </c>
    </row>
    <row r="142" spans="1:3" x14ac:dyDescent="0.25">
      <c r="A142" s="24">
        <v>43264.551203703704</v>
      </c>
      <c r="B142" s="48" t="s">
        <v>159</v>
      </c>
      <c r="C142" s="26">
        <v>5049.2</v>
      </c>
    </row>
    <row r="143" spans="1:3" x14ac:dyDescent="0.25">
      <c r="A143" s="24">
        <v>43264.593819444446</v>
      </c>
      <c r="B143" s="48" t="s">
        <v>160</v>
      </c>
      <c r="C143" s="26">
        <v>96.1</v>
      </c>
    </row>
    <row r="144" spans="1:3" x14ac:dyDescent="0.25">
      <c r="A144" s="24">
        <v>43264.984629629631</v>
      </c>
      <c r="B144" s="48" t="s">
        <v>161</v>
      </c>
      <c r="C144" s="26">
        <v>24275</v>
      </c>
    </row>
    <row r="145" spans="1:3" x14ac:dyDescent="0.25">
      <c r="A145" s="24">
        <v>43265.496608796297</v>
      </c>
      <c r="B145" s="48" t="s">
        <v>162</v>
      </c>
      <c r="C145" s="26">
        <v>485.5</v>
      </c>
    </row>
    <row r="146" spans="1:3" x14ac:dyDescent="0.25">
      <c r="A146" s="24">
        <v>43265.625104166669</v>
      </c>
      <c r="B146" s="48" t="s">
        <v>163</v>
      </c>
      <c r="C146" s="26">
        <v>194.2</v>
      </c>
    </row>
    <row r="147" spans="1:3" x14ac:dyDescent="0.25">
      <c r="A147" s="24">
        <v>43265.737905092596</v>
      </c>
      <c r="B147" s="48" t="s">
        <v>164</v>
      </c>
      <c r="C147" s="26">
        <v>971</v>
      </c>
    </row>
    <row r="148" spans="1:3" x14ac:dyDescent="0.25">
      <c r="A148" s="24">
        <v>43265.951481481483</v>
      </c>
      <c r="B148" s="48" t="s">
        <v>165</v>
      </c>
      <c r="C148" s="26">
        <v>485.5</v>
      </c>
    </row>
    <row r="149" spans="1:3" x14ac:dyDescent="0.25">
      <c r="A149" s="24">
        <v>43266.204965277779</v>
      </c>
      <c r="B149" s="48" t="s">
        <v>166</v>
      </c>
      <c r="C149" s="26">
        <v>194.2</v>
      </c>
    </row>
    <row r="150" spans="1:3" x14ac:dyDescent="0.25">
      <c r="A150" s="24">
        <v>43266.496122685188</v>
      </c>
      <c r="B150" s="48" t="s">
        <v>167</v>
      </c>
      <c r="C150" s="26">
        <v>1942</v>
      </c>
    </row>
    <row r="151" spans="1:3" x14ac:dyDescent="0.25">
      <c r="A151" s="24">
        <v>43266.497928240744</v>
      </c>
      <c r="B151" s="48" t="s">
        <v>167</v>
      </c>
      <c r="C151" s="26">
        <v>1942</v>
      </c>
    </row>
    <row r="152" spans="1:3" x14ac:dyDescent="0.25">
      <c r="A152" s="24">
        <v>43266.569606481484</v>
      </c>
      <c r="B152" s="48" t="s">
        <v>168</v>
      </c>
      <c r="C152" s="26">
        <v>485.5</v>
      </c>
    </row>
    <row r="153" spans="1:3" x14ac:dyDescent="0.25">
      <c r="A153" s="24">
        <v>43266.607824074075</v>
      </c>
      <c r="B153" s="48" t="s">
        <v>43</v>
      </c>
      <c r="C153" s="26">
        <v>291.3</v>
      </c>
    </row>
    <row r="154" spans="1:3" x14ac:dyDescent="0.25">
      <c r="A154" s="24">
        <v>43266.645972222221</v>
      </c>
      <c r="B154" s="48" t="s">
        <v>169</v>
      </c>
      <c r="C154" s="26">
        <v>485.5</v>
      </c>
    </row>
    <row r="155" spans="1:3" x14ac:dyDescent="0.25">
      <c r="A155" s="24">
        <v>43266.68074074074</v>
      </c>
      <c r="B155" s="48" t="s">
        <v>170</v>
      </c>
      <c r="C155" s="26">
        <v>194.2</v>
      </c>
    </row>
    <row r="156" spans="1:3" x14ac:dyDescent="0.25">
      <c r="A156" s="24">
        <v>43266.787615740737</v>
      </c>
      <c r="B156" s="48" t="s">
        <v>171</v>
      </c>
      <c r="C156" s="26">
        <v>971</v>
      </c>
    </row>
    <row r="157" spans="1:3" x14ac:dyDescent="0.25">
      <c r="A157" s="24">
        <v>43266.8359837963</v>
      </c>
      <c r="B157" s="48" t="s">
        <v>43</v>
      </c>
      <c r="C157" s="26">
        <v>194.2</v>
      </c>
    </row>
    <row r="158" spans="1:3" x14ac:dyDescent="0.25">
      <c r="A158" s="24">
        <v>43267.031354166669</v>
      </c>
      <c r="B158" s="48" t="s">
        <v>172</v>
      </c>
      <c r="C158" s="26">
        <v>323.33999999999997</v>
      </c>
    </row>
    <row r="159" spans="1:3" x14ac:dyDescent="0.25">
      <c r="A159" s="24">
        <v>43267.441122685188</v>
      </c>
      <c r="B159" s="48" t="s">
        <v>173</v>
      </c>
      <c r="C159" s="26">
        <v>46.1</v>
      </c>
    </row>
    <row r="160" spans="1:3" x14ac:dyDescent="0.25">
      <c r="A160" s="24">
        <v>43267.481724537036</v>
      </c>
      <c r="B160" s="48" t="s">
        <v>174</v>
      </c>
      <c r="C160" s="26">
        <v>971</v>
      </c>
    </row>
    <row r="161" spans="1:3" x14ac:dyDescent="0.25">
      <c r="A161" s="24">
        <v>43267.573009259257</v>
      </c>
      <c r="B161" s="48" t="s">
        <v>175</v>
      </c>
      <c r="C161" s="26">
        <v>1942</v>
      </c>
    </row>
    <row r="162" spans="1:3" x14ac:dyDescent="0.25">
      <c r="A162" s="24">
        <v>43267.729328703703</v>
      </c>
      <c r="B162" s="48" t="s">
        <v>176</v>
      </c>
      <c r="C162" s="26">
        <v>96.1</v>
      </c>
    </row>
    <row r="163" spans="1:3" x14ac:dyDescent="0.25">
      <c r="A163" s="24">
        <v>43267.757094907407</v>
      </c>
      <c r="B163" s="48" t="s">
        <v>177</v>
      </c>
      <c r="C163" s="26">
        <v>485.5</v>
      </c>
    </row>
    <row r="164" spans="1:3" x14ac:dyDescent="0.25">
      <c r="A164" s="24">
        <v>43268.576574074075</v>
      </c>
      <c r="B164" s="48" t="s">
        <v>178</v>
      </c>
      <c r="C164" s="26">
        <v>873.9</v>
      </c>
    </row>
    <row r="165" spans="1:3" x14ac:dyDescent="0.25">
      <c r="A165" s="24">
        <v>43269.472361111111</v>
      </c>
      <c r="B165" s="48" t="s">
        <v>179</v>
      </c>
      <c r="C165" s="26">
        <v>194.2</v>
      </c>
    </row>
    <row r="166" spans="1:3" x14ac:dyDescent="0.25">
      <c r="A166" s="24">
        <v>43269.593645833331</v>
      </c>
      <c r="B166" s="48" t="s">
        <v>180</v>
      </c>
      <c r="C166" s="26">
        <v>96.1</v>
      </c>
    </row>
    <row r="167" spans="1:3" x14ac:dyDescent="0.25">
      <c r="A167" s="24">
        <v>43269.678136574075</v>
      </c>
      <c r="B167" s="48" t="s">
        <v>181</v>
      </c>
      <c r="C167" s="26">
        <v>242.75</v>
      </c>
    </row>
    <row r="168" spans="1:3" x14ac:dyDescent="0.25">
      <c r="A168" s="24">
        <v>43269.687627314815</v>
      </c>
      <c r="B168" s="48" t="s">
        <v>182</v>
      </c>
      <c r="C168" s="26">
        <v>485.5</v>
      </c>
    </row>
    <row r="169" spans="1:3" x14ac:dyDescent="0.25">
      <c r="A169" s="24">
        <v>43269.721307870372</v>
      </c>
      <c r="B169" s="48" t="s">
        <v>183</v>
      </c>
      <c r="C169" s="26">
        <v>2913</v>
      </c>
    </row>
    <row r="170" spans="1:3" x14ac:dyDescent="0.25">
      <c r="A170" s="24">
        <v>43269.904652777775</v>
      </c>
      <c r="B170" s="48" t="s">
        <v>184</v>
      </c>
      <c r="C170" s="26">
        <v>485.5</v>
      </c>
    </row>
    <row r="171" spans="1:3" x14ac:dyDescent="0.25">
      <c r="A171" s="24">
        <v>43270.056770833333</v>
      </c>
      <c r="B171" s="48" t="s">
        <v>43</v>
      </c>
      <c r="C171" s="26">
        <v>291.3</v>
      </c>
    </row>
    <row r="172" spans="1:3" x14ac:dyDescent="0.25">
      <c r="A172" s="24">
        <v>43270.694513888891</v>
      </c>
      <c r="B172" s="48" t="s">
        <v>185</v>
      </c>
      <c r="C172" s="26">
        <v>1456.5</v>
      </c>
    </row>
    <row r="173" spans="1:3" x14ac:dyDescent="0.25">
      <c r="A173" s="24">
        <v>43270.772291666668</v>
      </c>
      <c r="B173" s="48" t="s">
        <v>186</v>
      </c>
      <c r="C173" s="26">
        <v>971</v>
      </c>
    </row>
    <row r="174" spans="1:3" x14ac:dyDescent="0.25">
      <c r="A174" s="24">
        <v>43270.882002314815</v>
      </c>
      <c r="B174" s="48" t="s">
        <v>187</v>
      </c>
      <c r="C174" s="26">
        <v>96.1</v>
      </c>
    </row>
    <row r="175" spans="1:3" x14ac:dyDescent="0.25">
      <c r="A175" s="24">
        <v>43271.44462962963</v>
      </c>
      <c r="B175" s="48" t="s">
        <v>188</v>
      </c>
      <c r="C175" s="26">
        <v>96.1</v>
      </c>
    </row>
    <row r="176" spans="1:3" x14ac:dyDescent="0.25">
      <c r="A176" s="24">
        <v>43271.670381944445</v>
      </c>
      <c r="B176" s="48" t="s">
        <v>189</v>
      </c>
      <c r="C176" s="26">
        <v>291.3</v>
      </c>
    </row>
    <row r="177" spans="1:3" x14ac:dyDescent="0.25">
      <c r="A177" s="24">
        <v>43271.788576388892</v>
      </c>
      <c r="B177" s="48" t="s">
        <v>94</v>
      </c>
      <c r="C177" s="26">
        <v>971</v>
      </c>
    </row>
    <row r="178" spans="1:3" x14ac:dyDescent="0.25">
      <c r="A178" s="24">
        <v>43272.23578703704</v>
      </c>
      <c r="B178" s="48" t="s">
        <v>190</v>
      </c>
      <c r="C178" s="26">
        <v>242.75</v>
      </c>
    </row>
    <row r="179" spans="1:3" x14ac:dyDescent="0.25">
      <c r="A179" s="24">
        <v>43272.586793981478</v>
      </c>
      <c r="B179" s="48" t="s">
        <v>191</v>
      </c>
      <c r="C179" s="26">
        <v>971</v>
      </c>
    </row>
    <row r="180" spans="1:3" x14ac:dyDescent="0.25">
      <c r="A180" s="24">
        <v>43272.649444444447</v>
      </c>
      <c r="B180" s="48" t="s">
        <v>192</v>
      </c>
      <c r="C180" s="26">
        <v>26.1</v>
      </c>
    </row>
    <row r="181" spans="1:3" x14ac:dyDescent="0.25">
      <c r="A181" s="24">
        <v>43272.91605324074</v>
      </c>
      <c r="B181" s="48" t="s">
        <v>193</v>
      </c>
      <c r="C181" s="26">
        <v>971</v>
      </c>
    </row>
    <row r="182" spans="1:3" x14ac:dyDescent="0.25">
      <c r="A182" s="24">
        <v>43273.72587962963</v>
      </c>
      <c r="B182" s="48" t="s">
        <v>194</v>
      </c>
      <c r="C182" s="26">
        <v>291.3</v>
      </c>
    </row>
    <row r="183" spans="1:3" x14ac:dyDescent="0.25">
      <c r="A183" s="24">
        <v>43274.260578703703</v>
      </c>
      <c r="B183" s="48" t="s">
        <v>195</v>
      </c>
      <c r="C183" s="26">
        <v>485.5</v>
      </c>
    </row>
    <row r="184" spans="1:3" x14ac:dyDescent="0.25">
      <c r="A184" s="24">
        <v>43274.406423611108</v>
      </c>
      <c r="B184" s="48" t="s">
        <v>196</v>
      </c>
      <c r="C184" s="26">
        <v>485.5</v>
      </c>
    </row>
    <row r="185" spans="1:3" x14ac:dyDescent="0.25">
      <c r="A185" s="24">
        <v>43274.61822916667</v>
      </c>
      <c r="B185" s="48" t="s">
        <v>197</v>
      </c>
      <c r="C185" s="26">
        <v>96.1</v>
      </c>
    </row>
    <row r="186" spans="1:3" x14ac:dyDescent="0.25">
      <c r="A186" s="24">
        <v>43276.524398148147</v>
      </c>
      <c r="B186" s="48" t="s">
        <v>198</v>
      </c>
      <c r="C186" s="26">
        <v>194.2</v>
      </c>
    </row>
    <row r="187" spans="1:3" x14ac:dyDescent="0.25">
      <c r="A187" s="24">
        <v>43276.656400462962</v>
      </c>
      <c r="B187" s="48" t="s">
        <v>199</v>
      </c>
      <c r="C187" s="26">
        <v>4855</v>
      </c>
    </row>
    <row r="188" spans="1:3" x14ac:dyDescent="0.25">
      <c r="A188" s="24">
        <v>43276.784953703704</v>
      </c>
      <c r="B188" s="48" t="s">
        <v>200</v>
      </c>
      <c r="C188" s="26">
        <v>971</v>
      </c>
    </row>
    <row r="189" spans="1:3" x14ac:dyDescent="0.25">
      <c r="A189" s="24">
        <v>43277.027800925927</v>
      </c>
      <c r="B189" s="48" t="s">
        <v>144</v>
      </c>
      <c r="C189" s="26">
        <v>194.2</v>
      </c>
    </row>
    <row r="190" spans="1:3" x14ac:dyDescent="0.25">
      <c r="A190" s="24">
        <v>43277.485706018517</v>
      </c>
      <c r="B190" s="48" t="s">
        <v>201</v>
      </c>
      <c r="C190" s="26">
        <v>485.5</v>
      </c>
    </row>
    <row r="191" spans="1:3" x14ac:dyDescent="0.25">
      <c r="A191" s="24">
        <v>43278.034826388888</v>
      </c>
      <c r="B191" s="48" t="s">
        <v>202</v>
      </c>
      <c r="C191" s="26">
        <v>96.1</v>
      </c>
    </row>
    <row r="192" spans="1:3" x14ac:dyDescent="0.25">
      <c r="A192" s="24">
        <v>43278.497314814813</v>
      </c>
      <c r="B192" s="48" t="s">
        <v>203</v>
      </c>
      <c r="C192" s="26">
        <v>1942</v>
      </c>
    </row>
    <row r="193" spans="1:3" x14ac:dyDescent="0.25">
      <c r="A193" s="24">
        <v>43279.362199074072</v>
      </c>
      <c r="B193" s="48" t="s">
        <v>204</v>
      </c>
      <c r="C193" s="26">
        <v>242.75</v>
      </c>
    </row>
    <row r="194" spans="1:3" x14ac:dyDescent="0.25">
      <c r="A194" s="24">
        <v>43279.399398148147</v>
      </c>
      <c r="B194" s="48" t="s">
        <v>205</v>
      </c>
      <c r="C194" s="26">
        <v>971</v>
      </c>
    </row>
    <row r="195" spans="1:3" x14ac:dyDescent="0.25">
      <c r="A195" s="24">
        <v>43279.433148148149</v>
      </c>
      <c r="B195" s="48" t="s">
        <v>206</v>
      </c>
      <c r="C195" s="26">
        <v>194.2</v>
      </c>
    </row>
    <row r="196" spans="1:3" x14ac:dyDescent="0.25">
      <c r="A196" s="24">
        <v>43279.465462962966</v>
      </c>
      <c r="B196" s="48" t="s">
        <v>207</v>
      </c>
      <c r="C196" s="26">
        <v>194.2</v>
      </c>
    </row>
    <row r="197" spans="1:3" x14ac:dyDescent="0.25">
      <c r="A197" s="24">
        <v>43280.00209490741</v>
      </c>
      <c r="B197" s="48" t="s">
        <v>208</v>
      </c>
      <c r="C197" s="26">
        <v>46.1</v>
      </c>
    </row>
    <row r="198" spans="1:3" x14ac:dyDescent="0.25">
      <c r="A198" s="24">
        <v>43280.558472222219</v>
      </c>
      <c r="B198" s="48" t="s">
        <v>209</v>
      </c>
      <c r="C198" s="26">
        <v>145.65</v>
      </c>
    </row>
    <row r="199" spans="1:3" x14ac:dyDescent="0.25">
      <c r="A199" s="24">
        <v>43280.568761574075</v>
      </c>
      <c r="B199" s="48" t="s">
        <v>210</v>
      </c>
      <c r="C199" s="26">
        <v>145.65</v>
      </c>
    </row>
    <row r="200" spans="1:3" x14ac:dyDescent="0.25">
      <c r="A200" s="24">
        <v>43281.02103009259</v>
      </c>
      <c r="B200" s="48" t="s">
        <v>211</v>
      </c>
      <c r="C200" s="26">
        <v>18.100000000000001</v>
      </c>
    </row>
    <row r="201" spans="1:3" x14ac:dyDescent="0.25">
      <c r="A201" s="24">
        <v>43281.39947916667</v>
      </c>
      <c r="B201" s="48" t="s">
        <v>212</v>
      </c>
      <c r="C201" s="26">
        <v>194.2</v>
      </c>
    </row>
    <row r="202" spans="1:3" x14ac:dyDescent="0.25">
      <c r="A202" s="24">
        <v>43281.479351851849</v>
      </c>
      <c r="B202" s="48" t="s">
        <v>213</v>
      </c>
      <c r="C202" s="26">
        <v>971</v>
      </c>
    </row>
    <row r="203" spans="1:3" x14ac:dyDescent="0.25">
      <c r="A203" s="24">
        <v>43281.743217592593</v>
      </c>
      <c r="B203" s="48" t="s">
        <v>214</v>
      </c>
      <c r="C203" s="26">
        <v>96.1</v>
      </c>
    </row>
    <row r="204" spans="1:3" x14ac:dyDescent="0.25">
      <c r="A204" s="24">
        <v>43281.743275462963</v>
      </c>
      <c r="B204" s="48" t="s">
        <v>215</v>
      </c>
      <c r="C204" s="26">
        <v>485.5</v>
      </c>
    </row>
    <row r="205" spans="1:3" x14ac:dyDescent="0.25">
      <c r="A205" s="24">
        <v>43281.77103009259</v>
      </c>
      <c r="B205" s="48" t="s">
        <v>216</v>
      </c>
      <c r="C205" s="26">
        <v>96.1</v>
      </c>
    </row>
    <row r="206" spans="1:3" x14ac:dyDescent="0.25">
      <c r="A206" s="24">
        <v>43281.77447916667</v>
      </c>
      <c r="B206" s="48" t="s">
        <v>217</v>
      </c>
      <c r="C206" s="26">
        <v>291.3</v>
      </c>
    </row>
    <row r="207" spans="1:3" x14ac:dyDescent="0.25">
      <c r="A207" s="24">
        <v>43281.791817129626</v>
      </c>
      <c r="B207" s="48" t="s">
        <v>218</v>
      </c>
      <c r="C207" s="26">
        <v>485.5</v>
      </c>
    </row>
    <row r="208" spans="1:3" x14ac:dyDescent="0.25">
      <c r="A208" s="24">
        <v>43281.798761574071</v>
      </c>
      <c r="B208" s="48" t="s">
        <v>219</v>
      </c>
      <c r="C208" s="26">
        <v>194.2</v>
      </c>
    </row>
    <row r="209" spans="1:5" x14ac:dyDescent="0.25">
      <c r="A209" s="24">
        <v>43281.80574074074</v>
      </c>
      <c r="B209" s="48" t="s">
        <v>220</v>
      </c>
      <c r="C209" s="26">
        <v>485.5</v>
      </c>
    </row>
    <row r="210" spans="1:5" x14ac:dyDescent="0.25">
      <c r="A210" s="24">
        <v>43281.816180555557</v>
      </c>
      <c r="B210" s="48" t="s">
        <v>221</v>
      </c>
      <c r="C210" s="26">
        <v>485.5</v>
      </c>
    </row>
    <row r="211" spans="1:5" x14ac:dyDescent="0.25">
      <c r="A211" s="24">
        <v>43281.819641203707</v>
      </c>
      <c r="B211" s="48" t="s">
        <v>222</v>
      </c>
      <c r="C211" s="26">
        <v>194.2</v>
      </c>
    </row>
    <row r="212" spans="1:5" x14ac:dyDescent="0.25">
      <c r="A212" s="24">
        <v>43281.843958333331</v>
      </c>
      <c r="B212" s="48" t="s">
        <v>223</v>
      </c>
      <c r="C212" s="26">
        <v>194.2</v>
      </c>
    </row>
    <row r="213" spans="1:5" x14ac:dyDescent="0.25">
      <c r="A213" s="24">
        <v>43281.996678240743</v>
      </c>
      <c r="B213" s="48" t="s">
        <v>224</v>
      </c>
      <c r="C213" s="26">
        <v>96.1</v>
      </c>
      <c r="E213" s="16"/>
    </row>
    <row r="214" spans="1:5" ht="14.45" x14ac:dyDescent="0.35">
      <c r="C214" s="16"/>
    </row>
    <row r="215" spans="1:5" ht="27.75" customHeight="1" x14ac:dyDescent="0.25">
      <c r="A215" s="46" t="s">
        <v>14</v>
      </c>
      <c r="B215" s="46"/>
      <c r="C215" s="46"/>
    </row>
  </sheetData>
  <mergeCells count="2">
    <mergeCell ref="A1:C1"/>
    <mergeCell ref="A215:C215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D62"/>
  <sheetViews>
    <sheetView topLeftCell="A33" workbookViewId="0">
      <selection activeCell="G56" sqref="G56"/>
    </sheetView>
  </sheetViews>
  <sheetFormatPr defaultColWidth="9.140625" defaultRowHeight="15" x14ac:dyDescent="0.25"/>
  <cols>
    <col min="1" max="1" width="10.140625" style="12" bestFit="1" customWidth="1"/>
    <col min="2" max="2" width="41.28515625" style="12" customWidth="1"/>
    <col min="3" max="3" width="14.85546875" style="12" customWidth="1"/>
    <col min="4" max="4" width="11.5703125" style="12" bestFit="1" customWidth="1"/>
    <col min="5" max="16384" width="9.140625" style="12"/>
  </cols>
  <sheetData>
    <row r="1" spans="1:3" ht="66.75" customHeight="1" x14ac:dyDescent="0.25">
      <c r="A1" s="40" t="s">
        <v>25</v>
      </c>
      <c r="B1" s="40"/>
      <c r="C1" s="40"/>
    </row>
    <row r="3" spans="1:3" s="22" customFormat="1" x14ac:dyDescent="0.25">
      <c r="A3" s="21" t="s">
        <v>0</v>
      </c>
      <c r="B3" s="21" t="s">
        <v>4</v>
      </c>
      <c r="C3" s="21" t="s">
        <v>3</v>
      </c>
    </row>
    <row r="4" spans="1:3" s="11" customFormat="1" x14ac:dyDescent="0.25">
      <c r="A4" s="20">
        <v>43252</v>
      </c>
      <c r="B4" s="23" t="s">
        <v>229</v>
      </c>
      <c r="C4" s="27">
        <v>200</v>
      </c>
    </row>
    <row r="5" spans="1:3" s="11" customFormat="1" x14ac:dyDescent="0.25">
      <c r="A5" s="20">
        <v>43254</v>
      </c>
      <c r="B5" s="23" t="s">
        <v>230</v>
      </c>
      <c r="C5" s="27">
        <v>300</v>
      </c>
    </row>
    <row r="6" spans="1:3" s="11" customFormat="1" x14ac:dyDescent="0.25">
      <c r="A6" s="20">
        <v>43254</v>
      </c>
      <c r="B6" s="23" t="s">
        <v>231</v>
      </c>
      <c r="C6" s="27">
        <v>1000</v>
      </c>
    </row>
    <row r="7" spans="1:3" s="11" customFormat="1" x14ac:dyDescent="0.25">
      <c r="A7" s="20">
        <v>43254</v>
      </c>
      <c r="B7" s="23" t="s">
        <v>232</v>
      </c>
      <c r="C7" s="27">
        <v>1000</v>
      </c>
    </row>
    <row r="8" spans="1:3" s="11" customFormat="1" x14ac:dyDescent="0.25">
      <c r="A8" s="20">
        <v>43254</v>
      </c>
      <c r="B8" s="23" t="s">
        <v>233</v>
      </c>
      <c r="C8" s="28">
        <v>1000</v>
      </c>
    </row>
    <row r="9" spans="1:3" s="11" customFormat="1" x14ac:dyDescent="0.25">
      <c r="A9" s="20">
        <v>43255</v>
      </c>
      <c r="B9" s="23" t="s">
        <v>234</v>
      </c>
      <c r="C9" s="27">
        <v>500</v>
      </c>
    </row>
    <row r="10" spans="1:3" s="11" customFormat="1" x14ac:dyDescent="0.25">
      <c r="A10" s="20">
        <v>43256</v>
      </c>
      <c r="B10" s="23" t="s">
        <v>235</v>
      </c>
      <c r="C10" s="27">
        <v>100</v>
      </c>
    </row>
    <row r="11" spans="1:3" s="11" customFormat="1" x14ac:dyDescent="0.25">
      <c r="A11" s="20">
        <v>43256</v>
      </c>
      <c r="B11" s="23" t="s">
        <v>236</v>
      </c>
      <c r="C11" s="28">
        <v>2000</v>
      </c>
    </row>
    <row r="12" spans="1:3" s="11" customFormat="1" x14ac:dyDescent="0.25">
      <c r="A12" s="20">
        <v>43256</v>
      </c>
      <c r="B12" s="23" t="s">
        <v>225</v>
      </c>
      <c r="C12" s="28">
        <v>56000</v>
      </c>
    </row>
    <row r="13" spans="1:3" s="11" customFormat="1" x14ac:dyDescent="0.25">
      <c r="A13" s="20">
        <v>43257</v>
      </c>
      <c r="B13" s="23" t="s">
        <v>237</v>
      </c>
      <c r="C13" s="27">
        <v>200</v>
      </c>
    </row>
    <row r="14" spans="1:3" s="11" customFormat="1" x14ac:dyDescent="0.25">
      <c r="A14" s="20">
        <v>43258</v>
      </c>
      <c r="B14" s="23" t="s">
        <v>238</v>
      </c>
      <c r="C14" s="27">
        <v>50</v>
      </c>
    </row>
    <row r="15" spans="1:3" s="11" customFormat="1" x14ac:dyDescent="0.25">
      <c r="A15" s="20">
        <v>43258</v>
      </c>
      <c r="B15" s="23" t="s">
        <v>226</v>
      </c>
      <c r="C15" s="27">
        <v>100</v>
      </c>
    </row>
    <row r="16" spans="1:3" s="11" customFormat="1" x14ac:dyDescent="0.25">
      <c r="A16" s="20">
        <v>43258</v>
      </c>
      <c r="B16" s="23" t="s">
        <v>239</v>
      </c>
      <c r="C16" s="27">
        <v>500</v>
      </c>
    </row>
    <row r="17" spans="1:3" s="11" customFormat="1" x14ac:dyDescent="0.25">
      <c r="A17" s="20">
        <v>43258</v>
      </c>
      <c r="B17" s="23" t="s">
        <v>240</v>
      </c>
      <c r="C17" s="27">
        <v>15000</v>
      </c>
    </row>
    <row r="18" spans="1:3" s="11" customFormat="1" x14ac:dyDescent="0.25">
      <c r="A18" s="20">
        <v>43259</v>
      </c>
      <c r="B18" s="23" t="s">
        <v>241</v>
      </c>
      <c r="C18" s="27">
        <v>100</v>
      </c>
    </row>
    <row r="19" spans="1:3" s="11" customFormat="1" x14ac:dyDescent="0.25">
      <c r="A19" s="20">
        <v>43259</v>
      </c>
      <c r="B19" s="23" t="s">
        <v>242</v>
      </c>
      <c r="C19" s="27">
        <v>200</v>
      </c>
    </row>
    <row r="20" spans="1:3" s="11" customFormat="1" x14ac:dyDescent="0.25">
      <c r="A20" s="20">
        <v>43259</v>
      </c>
      <c r="B20" s="23" t="s">
        <v>243</v>
      </c>
      <c r="C20" s="27">
        <v>1000</v>
      </c>
    </row>
    <row r="21" spans="1:3" s="11" customFormat="1" x14ac:dyDescent="0.25">
      <c r="A21" s="20">
        <v>43259</v>
      </c>
      <c r="B21" s="23" t="s">
        <v>244</v>
      </c>
      <c r="C21" s="27">
        <v>49500</v>
      </c>
    </row>
    <row r="22" spans="1:3" s="11" customFormat="1" x14ac:dyDescent="0.25">
      <c r="A22" s="20">
        <v>43263</v>
      </c>
      <c r="B22" s="23" t="s">
        <v>241</v>
      </c>
      <c r="C22" s="27">
        <v>50</v>
      </c>
    </row>
    <row r="23" spans="1:3" s="11" customFormat="1" x14ac:dyDescent="0.25">
      <c r="A23" s="20">
        <v>43263</v>
      </c>
      <c r="B23" s="23" t="s">
        <v>245</v>
      </c>
      <c r="C23" s="27">
        <v>100</v>
      </c>
    </row>
    <row r="24" spans="1:3" s="11" customFormat="1" x14ac:dyDescent="0.25">
      <c r="A24" s="20">
        <v>43263</v>
      </c>
      <c r="B24" s="23" t="s">
        <v>246</v>
      </c>
      <c r="C24" s="27">
        <v>200</v>
      </c>
    </row>
    <row r="25" spans="1:3" s="11" customFormat="1" x14ac:dyDescent="0.25">
      <c r="A25" s="20">
        <v>43263</v>
      </c>
      <c r="B25" s="23" t="s">
        <v>247</v>
      </c>
      <c r="C25" s="27">
        <v>200</v>
      </c>
    </row>
    <row r="26" spans="1:3" s="11" customFormat="1" x14ac:dyDescent="0.25">
      <c r="A26" s="20">
        <v>43263</v>
      </c>
      <c r="B26" s="23" t="s">
        <v>248</v>
      </c>
      <c r="C26" s="27">
        <v>300</v>
      </c>
    </row>
    <row r="27" spans="1:3" s="11" customFormat="1" x14ac:dyDescent="0.25">
      <c r="A27" s="20">
        <v>43263</v>
      </c>
      <c r="B27" s="23" t="s">
        <v>249</v>
      </c>
      <c r="C27" s="28">
        <v>500</v>
      </c>
    </row>
    <row r="28" spans="1:3" s="11" customFormat="1" x14ac:dyDescent="0.25">
      <c r="A28" s="20">
        <v>43263</v>
      </c>
      <c r="B28" s="23" t="s">
        <v>234</v>
      </c>
      <c r="C28" s="28">
        <v>500</v>
      </c>
    </row>
    <row r="29" spans="1:3" s="11" customFormat="1" x14ac:dyDescent="0.25">
      <c r="A29" s="20">
        <v>43263</v>
      </c>
      <c r="B29" s="23" t="s">
        <v>250</v>
      </c>
      <c r="C29" s="27">
        <v>500</v>
      </c>
    </row>
    <row r="30" spans="1:3" s="11" customFormat="1" x14ac:dyDescent="0.25">
      <c r="A30" s="20">
        <v>43263</v>
      </c>
      <c r="B30" s="23" t="s">
        <v>251</v>
      </c>
      <c r="C30" s="27">
        <v>1000</v>
      </c>
    </row>
    <row r="31" spans="1:3" s="11" customFormat="1" x14ac:dyDescent="0.25">
      <c r="A31" s="20">
        <v>43263</v>
      </c>
      <c r="B31" s="23" t="s">
        <v>252</v>
      </c>
      <c r="C31" s="27">
        <v>1000</v>
      </c>
    </row>
    <row r="32" spans="1:3" s="11" customFormat="1" x14ac:dyDescent="0.25">
      <c r="A32" s="20">
        <v>43263</v>
      </c>
      <c r="B32" s="23" t="s">
        <v>253</v>
      </c>
      <c r="C32" s="27">
        <v>1000</v>
      </c>
    </row>
    <row r="33" spans="1:4" s="11" customFormat="1" x14ac:dyDescent="0.25">
      <c r="A33" s="20">
        <v>43263</v>
      </c>
      <c r="B33" s="23" t="s">
        <v>254</v>
      </c>
      <c r="C33" s="27">
        <v>1500</v>
      </c>
    </row>
    <row r="34" spans="1:4" s="11" customFormat="1" x14ac:dyDescent="0.25">
      <c r="A34" s="20">
        <v>43264</v>
      </c>
      <c r="B34" s="23" t="s">
        <v>255</v>
      </c>
      <c r="C34" s="27">
        <v>100</v>
      </c>
      <c r="D34" s="17"/>
    </row>
    <row r="35" spans="1:4" s="11" customFormat="1" x14ac:dyDescent="0.25">
      <c r="A35" s="20">
        <v>43264</v>
      </c>
      <c r="B35" s="23" t="s">
        <v>226</v>
      </c>
      <c r="C35" s="27">
        <v>100</v>
      </c>
    </row>
    <row r="36" spans="1:4" s="11" customFormat="1" x14ac:dyDescent="0.25">
      <c r="A36" s="20">
        <v>43264</v>
      </c>
      <c r="B36" s="23" t="s">
        <v>227</v>
      </c>
      <c r="C36" s="27">
        <v>20000</v>
      </c>
    </row>
    <row r="37" spans="1:4" s="11" customFormat="1" x14ac:dyDescent="0.25">
      <c r="A37" s="20">
        <v>43265</v>
      </c>
      <c r="B37" s="23" t="s">
        <v>256</v>
      </c>
      <c r="C37" s="27">
        <v>100</v>
      </c>
    </row>
    <row r="38" spans="1:4" s="11" customFormat="1" x14ac:dyDescent="0.25">
      <c r="A38" s="20">
        <v>43265</v>
      </c>
      <c r="B38" s="23" t="s">
        <v>226</v>
      </c>
      <c r="C38" s="28">
        <v>210724</v>
      </c>
    </row>
    <row r="39" spans="1:4" s="11" customFormat="1" x14ac:dyDescent="0.25">
      <c r="A39" s="20">
        <v>43266</v>
      </c>
      <c r="B39" s="23" t="s">
        <v>228</v>
      </c>
      <c r="C39" s="28">
        <v>1000</v>
      </c>
    </row>
    <row r="40" spans="1:4" s="11" customFormat="1" x14ac:dyDescent="0.25">
      <c r="A40" s="20">
        <v>43268</v>
      </c>
      <c r="B40" s="23" t="s">
        <v>257</v>
      </c>
      <c r="C40" s="27">
        <v>100</v>
      </c>
    </row>
    <row r="41" spans="1:4" s="11" customFormat="1" x14ac:dyDescent="0.25">
      <c r="A41" s="20">
        <v>43268</v>
      </c>
      <c r="B41" s="23" t="s">
        <v>258</v>
      </c>
      <c r="C41" s="27">
        <v>100</v>
      </c>
    </row>
    <row r="42" spans="1:4" s="11" customFormat="1" x14ac:dyDescent="0.25">
      <c r="A42" s="20">
        <v>43268</v>
      </c>
      <c r="B42" s="23" t="s">
        <v>259</v>
      </c>
      <c r="C42" s="27">
        <v>300</v>
      </c>
    </row>
    <row r="43" spans="1:4" s="11" customFormat="1" x14ac:dyDescent="0.25">
      <c r="A43" s="20">
        <v>43268</v>
      </c>
      <c r="B43" s="23" t="s">
        <v>260</v>
      </c>
      <c r="C43" s="27">
        <v>500</v>
      </c>
    </row>
    <row r="44" spans="1:4" s="11" customFormat="1" x14ac:dyDescent="0.25">
      <c r="A44" s="20">
        <v>43268</v>
      </c>
      <c r="B44" s="23" t="s">
        <v>234</v>
      </c>
      <c r="C44" s="27">
        <v>500</v>
      </c>
    </row>
    <row r="45" spans="1:4" s="11" customFormat="1" x14ac:dyDescent="0.25">
      <c r="A45" s="20">
        <v>43269</v>
      </c>
      <c r="B45" s="23" t="s">
        <v>243</v>
      </c>
      <c r="C45" s="27">
        <v>500</v>
      </c>
    </row>
    <row r="46" spans="1:4" s="11" customFormat="1" x14ac:dyDescent="0.25">
      <c r="A46" s="20">
        <v>43269</v>
      </c>
      <c r="B46" s="23" t="s">
        <v>226</v>
      </c>
      <c r="C46" s="28">
        <v>115077</v>
      </c>
    </row>
    <row r="47" spans="1:4" s="11" customFormat="1" x14ac:dyDescent="0.25">
      <c r="A47" s="20">
        <v>43272</v>
      </c>
      <c r="B47" s="23" t="s">
        <v>261</v>
      </c>
      <c r="C47" s="28">
        <v>50</v>
      </c>
    </row>
    <row r="48" spans="1:4" s="11" customFormat="1" x14ac:dyDescent="0.25">
      <c r="A48" s="20">
        <v>43272</v>
      </c>
      <c r="B48" s="23" t="s">
        <v>262</v>
      </c>
      <c r="C48" s="28">
        <v>200</v>
      </c>
    </row>
    <row r="49" spans="1:3" s="11" customFormat="1" x14ac:dyDescent="0.25">
      <c r="A49" s="20">
        <v>43272</v>
      </c>
      <c r="B49" s="23" t="s">
        <v>226</v>
      </c>
      <c r="C49" s="28">
        <v>16529</v>
      </c>
    </row>
    <row r="50" spans="1:3" s="11" customFormat="1" x14ac:dyDescent="0.25">
      <c r="A50" s="20">
        <v>43273</v>
      </c>
      <c r="B50" s="23" t="s">
        <v>263</v>
      </c>
      <c r="C50" s="28">
        <v>100</v>
      </c>
    </row>
    <row r="51" spans="1:3" x14ac:dyDescent="0.25">
      <c r="A51" s="20">
        <v>43273</v>
      </c>
      <c r="B51" s="23" t="s">
        <v>243</v>
      </c>
      <c r="C51" s="28">
        <v>500</v>
      </c>
    </row>
    <row r="52" spans="1:3" x14ac:dyDescent="0.25">
      <c r="A52" s="20">
        <v>43275</v>
      </c>
      <c r="B52" s="23" t="s">
        <v>264</v>
      </c>
      <c r="C52" s="28">
        <v>200</v>
      </c>
    </row>
    <row r="53" spans="1:3" x14ac:dyDescent="0.25">
      <c r="A53" s="20">
        <v>43276</v>
      </c>
      <c r="B53" s="23" t="s">
        <v>265</v>
      </c>
      <c r="C53" s="28">
        <v>100</v>
      </c>
    </row>
    <row r="54" spans="1:3" x14ac:dyDescent="0.25">
      <c r="A54" s="20">
        <v>43276</v>
      </c>
      <c r="B54" s="23" t="s">
        <v>266</v>
      </c>
      <c r="C54" s="28">
        <v>5000</v>
      </c>
    </row>
    <row r="55" spans="1:3" x14ac:dyDescent="0.25">
      <c r="A55" s="20">
        <v>43276</v>
      </c>
      <c r="B55" s="23" t="s">
        <v>266</v>
      </c>
      <c r="C55" s="28">
        <v>5000</v>
      </c>
    </row>
    <row r="56" spans="1:3" x14ac:dyDescent="0.25">
      <c r="A56" s="20">
        <v>43276</v>
      </c>
      <c r="B56" s="23" t="s">
        <v>226</v>
      </c>
      <c r="C56" s="28">
        <v>26198</v>
      </c>
    </row>
    <row r="57" spans="1:3" x14ac:dyDescent="0.25">
      <c r="A57" s="20">
        <v>43277</v>
      </c>
      <c r="B57" s="23" t="s">
        <v>267</v>
      </c>
      <c r="C57" s="28">
        <v>300</v>
      </c>
    </row>
    <row r="58" spans="1:3" x14ac:dyDescent="0.25">
      <c r="A58" s="20">
        <v>43277</v>
      </c>
      <c r="B58" s="23" t="s">
        <v>268</v>
      </c>
      <c r="C58" s="28">
        <v>1000</v>
      </c>
    </row>
    <row r="59" spans="1:3" x14ac:dyDescent="0.25">
      <c r="A59" s="20">
        <v>43278</v>
      </c>
      <c r="B59" s="23" t="s">
        <v>269</v>
      </c>
      <c r="C59" s="28">
        <v>5000</v>
      </c>
    </row>
    <row r="60" spans="1:3" x14ac:dyDescent="0.25">
      <c r="A60" s="20">
        <v>43278</v>
      </c>
      <c r="B60" s="23" t="s">
        <v>228</v>
      </c>
      <c r="C60" s="28">
        <v>10000</v>
      </c>
    </row>
    <row r="61" spans="1:3" x14ac:dyDescent="0.25">
      <c r="A61" s="20">
        <v>43279</v>
      </c>
      <c r="B61" s="23" t="s">
        <v>226</v>
      </c>
      <c r="C61" s="28">
        <v>63983</v>
      </c>
    </row>
    <row r="62" spans="1:3" x14ac:dyDescent="0.25">
      <c r="A62" s="20">
        <v>43280</v>
      </c>
      <c r="B62" s="23" t="s">
        <v>243</v>
      </c>
      <c r="C62" s="28">
        <v>1000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D33"/>
  <sheetViews>
    <sheetView tabSelected="1" workbookViewId="0">
      <selection activeCell="C29" sqref="C29"/>
    </sheetView>
  </sheetViews>
  <sheetFormatPr defaultColWidth="9.140625" defaultRowHeight="15" x14ac:dyDescent="0.25"/>
  <cols>
    <col min="1" max="1" width="12.42578125" style="12" customWidth="1"/>
    <col min="2" max="2" width="14.42578125" style="12" customWidth="1"/>
    <col min="3" max="3" width="75.42578125" style="12" customWidth="1"/>
    <col min="4" max="4" width="55.5703125" style="12" bestFit="1" customWidth="1"/>
    <col min="5" max="16384" width="9.140625" style="12"/>
  </cols>
  <sheetData>
    <row r="1" spans="1:4" x14ac:dyDescent="0.25">
      <c r="A1" s="49" t="s">
        <v>26</v>
      </c>
      <c r="B1" s="49"/>
      <c r="C1" s="49"/>
      <c r="D1" s="49"/>
    </row>
    <row r="2" spans="1:4" s="50" customFormat="1" x14ac:dyDescent="0.25">
      <c r="A2" s="21" t="s">
        <v>0</v>
      </c>
      <c r="B2" s="21" t="s">
        <v>5</v>
      </c>
      <c r="C2" s="21" t="s">
        <v>6</v>
      </c>
      <c r="D2" s="21" t="s">
        <v>16</v>
      </c>
    </row>
    <row r="3" spans="1:4" s="50" customFormat="1" x14ac:dyDescent="0.25">
      <c r="A3" s="29">
        <v>43259</v>
      </c>
      <c r="B3" s="30">
        <v>3600</v>
      </c>
      <c r="C3" s="31" t="s">
        <v>271</v>
      </c>
      <c r="D3" s="51" t="s">
        <v>272</v>
      </c>
    </row>
    <row r="4" spans="1:4" s="50" customFormat="1" x14ac:dyDescent="0.25">
      <c r="A4" s="29">
        <v>43259</v>
      </c>
      <c r="B4" s="30">
        <v>7600</v>
      </c>
      <c r="C4" s="31" t="s">
        <v>271</v>
      </c>
      <c r="D4" s="51" t="s">
        <v>272</v>
      </c>
    </row>
    <row r="5" spans="1:4" s="50" customFormat="1" x14ac:dyDescent="0.25">
      <c r="A5" s="29">
        <v>43260</v>
      </c>
      <c r="B5" s="30">
        <v>31240</v>
      </c>
      <c r="C5" s="31" t="s">
        <v>273</v>
      </c>
      <c r="D5" s="51" t="s">
        <v>274</v>
      </c>
    </row>
    <row r="6" spans="1:4" s="50" customFormat="1" x14ac:dyDescent="0.25">
      <c r="A6" s="29">
        <v>43260</v>
      </c>
      <c r="B6" s="32">
        <v>37105</v>
      </c>
      <c r="C6" s="31" t="s">
        <v>275</v>
      </c>
      <c r="D6" s="51" t="s">
        <v>274</v>
      </c>
    </row>
    <row r="7" spans="1:4" s="50" customFormat="1" x14ac:dyDescent="0.25">
      <c r="A7" s="29">
        <v>43264</v>
      </c>
      <c r="B7" s="30">
        <v>15868</v>
      </c>
      <c r="C7" s="31" t="s">
        <v>273</v>
      </c>
      <c r="D7" s="51" t="s">
        <v>274</v>
      </c>
    </row>
    <row r="8" spans="1:4" s="50" customFormat="1" x14ac:dyDescent="0.25">
      <c r="A8" s="29">
        <v>43264</v>
      </c>
      <c r="B8" s="33">
        <v>23249.88</v>
      </c>
      <c r="C8" s="31" t="s">
        <v>276</v>
      </c>
      <c r="D8" s="51" t="s">
        <v>274</v>
      </c>
    </row>
    <row r="9" spans="1:4" s="50" customFormat="1" x14ac:dyDescent="0.25">
      <c r="A9" s="29">
        <v>43264</v>
      </c>
      <c r="B9" s="33">
        <v>24181</v>
      </c>
      <c r="C9" s="31" t="s">
        <v>277</v>
      </c>
      <c r="D9" s="51" t="s">
        <v>274</v>
      </c>
    </row>
    <row r="10" spans="1:4" s="50" customFormat="1" x14ac:dyDescent="0.25">
      <c r="A10" s="29">
        <v>43264</v>
      </c>
      <c r="B10" s="33">
        <v>26703</v>
      </c>
      <c r="C10" s="31" t="s">
        <v>276</v>
      </c>
      <c r="D10" s="51" t="s">
        <v>274</v>
      </c>
    </row>
    <row r="11" spans="1:4" s="50" customFormat="1" x14ac:dyDescent="0.25">
      <c r="A11" s="29">
        <v>43264</v>
      </c>
      <c r="B11" s="33">
        <v>56884</v>
      </c>
      <c r="C11" s="31" t="s">
        <v>278</v>
      </c>
      <c r="D11" s="51" t="s">
        <v>274</v>
      </c>
    </row>
    <row r="12" spans="1:4" s="50" customFormat="1" x14ac:dyDescent="0.25">
      <c r="A12" s="29">
        <v>43265</v>
      </c>
      <c r="B12" s="33">
        <v>39159.839999999997</v>
      </c>
      <c r="C12" s="31" t="s">
        <v>279</v>
      </c>
      <c r="D12" s="51" t="s">
        <v>274</v>
      </c>
    </row>
    <row r="13" spans="1:4" s="50" customFormat="1" x14ac:dyDescent="0.25">
      <c r="A13" s="29">
        <v>43265</v>
      </c>
      <c r="B13" s="33">
        <v>735630</v>
      </c>
      <c r="C13" s="35" t="s">
        <v>280</v>
      </c>
      <c r="D13" s="51" t="s">
        <v>274</v>
      </c>
    </row>
    <row r="14" spans="1:4" s="50" customFormat="1" ht="30" x14ac:dyDescent="0.25">
      <c r="A14" s="29">
        <v>43266</v>
      </c>
      <c r="B14" s="33">
        <v>1346.61</v>
      </c>
      <c r="C14" s="35" t="s">
        <v>281</v>
      </c>
      <c r="D14" s="51" t="s">
        <v>282</v>
      </c>
    </row>
    <row r="15" spans="1:4" s="50" customFormat="1" x14ac:dyDescent="0.25">
      <c r="A15" s="29">
        <v>43266</v>
      </c>
      <c r="B15" s="33">
        <v>20000</v>
      </c>
      <c r="C15" s="35" t="s">
        <v>283</v>
      </c>
      <c r="D15" s="51" t="s">
        <v>274</v>
      </c>
    </row>
    <row r="16" spans="1:4" s="50" customFormat="1" x14ac:dyDescent="0.25">
      <c r="A16" s="29">
        <v>43266</v>
      </c>
      <c r="B16" s="33">
        <v>74216</v>
      </c>
      <c r="C16" s="31" t="s">
        <v>279</v>
      </c>
      <c r="D16" s="51" t="s">
        <v>274</v>
      </c>
    </row>
    <row r="17" spans="1:4" s="50" customFormat="1" x14ac:dyDescent="0.25">
      <c r="A17" s="36">
        <v>43269</v>
      </c>
      <c r="B17" s="33">
        <v>4775</v>
      </c>
      <c r="C17" s="52" t="s">
        <v>284</v>
      </c>
      <c r="D17" s="53" t="s">
        <v>274</v>
      </c>
    </row>
    <row r="18" spans="1:4" s="50" customFormat="1" x14ac:dyDescent="0.25">
      <c r="A18" s="36">
        <v>43270</v>
      </c>
      <c r="B18" s="33">
        <v>2311</v>
      </c>
      <c r="C18" s="52" t="s">
        <v>284</v>
      </c>
      <c r="D18" s="53" t="s">
        <v>274</v>
      </c>
    </row>
    <row r="19" spans="1:4" s="50" customFormat="1" x14ac:dyDescent="0.25">
      <c r="A19" s="36">
        <v>43270</v>
      </c>
      <c r="B19" s="33">
        <v>2940.41</v>
      </c>
      <c r="C19" s="52" t="s">
        <v>284</v>
      </c>
      <c r="D19" s="53" t="s">
        <v>274</v>
      </c>
    </row>
    <row r="20" spans="1:4" s="50" customFormat="1" x14ac:dyDescent="0.25">
      <c r="A20" s="36">
        <v>43270</v>
      </c>
      <c r="B20" s="33">
        <v>3133</v>
      </c>
      <c r="C20" s="52" t="s">
        <v>284</v>
      </c>
      <c r="D20" s="53" t="s">
        <v>274</v>
      </c>
    </row>
    <row r="21" spans="1:4" s="50" customFormat="1" x14ac:dyDescent="0.25">
      <c r="A21" s="36">
        <v>43270</v>
      </c>
      <c r="B21" s="33">
        <v>4470</v>
      </c>
      <c r="C21" s="52" t="s">
        <v>284</v>
      </c>
      <c r="D21" s="53" t="s">
        <v>274</v>
      </c>
    </row>
    <row r="22" spans="1:4" s="50" customFormat="1" x14ac:dyDescent="0.25">
      <c r="A22" s="36">
        <v>43270</v>
      </c>
      <c r="B22" s="33">
        <v>4750</v>
      </c>
      <c r="C22" s="52" t="s">
        <v>284</v>
      </c>
      <c r="D22" s="53" t="s">
        <v>274</v>
      </c>
    </row>
    <row r="23" spans="1:4" s="50" customFormat="1" x14ac:dyDescent="0.25">
      <c r="A23" s="36">
        <v>43270</v>
      </c>
      <c r="B23" s="33">
        <v>7780</v>
      </c>
      <c r="C23" s="52" t="s">
        <v>284</v>
      </c>
      <c r="D23" s="53" t="s">
        <v>274</v>
      </c>
    </row>
    <row r="24" spans="1:4" s="50" customFormat="1" x14ac:dyDescent="0.25">
      <c r="A24" s="36">
        <v>43270</v>
      </c>
      <c r="B24" s="33">
        <v>14998</v>
      </c>
      <c r="C24" s="52" t="s">
        <v>284</v>
      </c>
      <c r="D24" s="53" t="s">
        <v>274</v>
      </c>
    </row>
    <row r="25" spans="1:4" s="50" customFormat="1" x14ac:dyDescent="0.25">
      <c r="A25" s="36">
        <v>43270</v>
      </c>
      <c r="B25" s="33">
        <v>44410.62</v>
      </c>
      <c r="C25" s="31" t="s">
        <v>278</v>
      </c>
      <c r="D25" s="51" t="s">
        <v>274</v>
      </c>
    </row>
    <row r="26" spans="1:4" s="50" customFormat="1" x14ac:dyDescent="0.25">
      <c r="A26" s="36">
        <v>43271</v>
      </c>
      <c r="B26" s="33">
        <v>795</v>
      </c>
      <c r="C26" s="52" t="s">
        <v>284</v>
      </c>
      <c r="D26" s="53" t="s">
        <v>274</v>
      </c>
    </row>
    <row r="27" spans="1:4" s="50" customFormat="1" x14ac:dyDescent="0.25">
      <c r="A27" s="36">
        <v>43272</v>
      </c>
      <c r="B27" s="33">
        <v>29887</v>
      </c>
      <c r="C27" s="31" t="s">
        <v>278</v>
      </c>
      <c r="D27" s="51" t="s">
        <v>274</v>
      </c>
    </row>
    <row r="28" spans="1:4" s="50" customFormat="1" x14ac:dyDescent="0.25">
      <c r="A28" s="36">
        <v>43273</v>
      </c>
      <c r="B28" s="33">
        <v>20000</v>
      </c>
      <c r="C28" s="35" t="s">
        <v>283</v>
      </c>
      <c r="D28" s="51" t="s">
        <v>274</v>
      </c>
    </row>
    <row r="29" spans="1:4" s="50" customFormat="1" x14ac:dyDescent="0.25">
      <c r="A29" s="36">
        <v>43278</v>
      </c>
      <c r="B29" s="33">
        <v>8000</v>
      </c>
      <c r="C29" s="31" t="s">
        <v>285</v>
      </c>
      <c r="D29" s="51" t="s">
        <v>274</v>
      </c>
    </row>
    <row r="30" spans="1:4" s="50" customFormat="1" x14ac:dyDescent="0.25">
      <c r="A30" s="36">
        <v>43279</v>
      </c>
      <c r="B30" s="33">
        <v>68500</v>
      </c>
      <c r="C30" s="34" t="s">
        <v>286</v>
      </c>
      <c r="D30" s="51" t="s">
        <v>274</v>
      </c>
    </row>
    <row r="31" spans="1:4" s="50" customFormat="1" x14ac:dyDescent="0.25">
      <c r="A31" s="36" t="s">
        <v>270</v>
      </c>
      <c r="B31" s="33">
        <v>81972.950000000012</v>
      </c>
      <c r="C31" s="37" t="s">
        <v>19</v>
      </c>
      <c r="D31" s="35" t="s">
        <v>18</v>
      </c>
    </row>
    <row r="32" spans="1:4" s="50" customFormat="1" x14ac:dyDescent="0.25">
      <c r="A32" s="36" t="s">
        <v>270</v>
      </c>
      <c r="B32" s="33">
        <v>29629.16</v>
      </c>
      <c r="C32" s="37" t="s">
        <v>20</v>
      </c>
      <c r="D32" s="25" t="s">
        <v>17</v>
      </c>
    </row>
    <row r="33" spans="1:4" s="50" customFormat="1" x14ac:dyDescent="0.25">
      <c r="A33" s="36" t="s">
        <v>270</v>
      </c>
      <c r="B33" s="33">
        <v>370979.95</v>
      </c>
      <c r="C33" s="37" t="s">
        <v>21</v>
      </c>
      <c r="D33" s="35" t="s">
        <v>7</v>
      </c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D25"/>
  <sheetViews>
    <sheetView workbookViewId="0">
      <selection activeCell="H12" sqref="H12"/>
    </sheetView>
  </sheetViews>
  <sheetFormatPr defaultColWidth="9.140625" defaultRowHeight="15" x14ac:dyDescent="0.25"/>
  <cols>
    <col min="1" max="1" width="9.140625" style="10"/>
    <col min="2" max="2" width="87.140625" style="10" bestFit="1" customWidth="1"/>
    <col min="3" max="3" width="13.140625" style="10" bestFit="1" customWidth="1"/>
    <col min="4" max="4" width="11.42578125" style="10" bestFit="1" customWidth="1"/>
    <col min="5" max="16384" width="9.140625" style="10"/>
  </cols>
  <sheetData>
    <row r="1" spans="2:4" x14ac:dyDescent="0.25">
      <c r="B1" s="41" t="s">
        <v>27</v>
      </c>
      <c r="C1" s="41"/>
    </row>
    <row r="2" spans="2:4" thickBot="1" x14ac:dyDescent="0.4"/>
    <row r="3" spans="2:4" ht="15.75" thickBot="1" x14ac:dyDescent="0.3">
      <c r="B3" s="42" t="s">
        <v>8</v>
      </c>
      <c r="C3" s="43"/>
    </row>
    <row r="4" spans="2:4" x14ac:dyDescent="0.25">
      <c r="B4" s="1" t="s">
        <v>13</v>
      </c>
      <c r="C4" s="2">
        <f>SUM(Яндекс!C3:C22)</f>
        <v>33436.800000000003</v>
      </c>
    </row>
    <row r="5" spans="2:4" x14ac:dyDescent="0.25">
      <c r="B5" s="1" t="s">
        <v>15</v>
      </c>
      <c r="C5" s="2">
        <f>SUM('Переводы с банковских карт'!C3:C213)</f>
        <v>162957.50000000017</v>
      </c>
    </row>
    <row r="6" spans="2:4" x14ac:dyDescent="0.25">
      <c r="B6" s="3" t="s">
        <v>9</v>
      </c>
      <c r="C6" s="4">
        <f>SUM('ФЛ и ЮЛ'!C4:C62)</f>
        <v>619861</v>
      </c>
    </row>
    <row r="7" spans="2:4" ht="15.75" thickBot="1" x14ac:dyDescent="0.3">
      <c r="B7" s="5" t="s">
        <v>10</v>
      </c>
      <c r="C7" s="6">
        <f>SUM(C4:C6)</f>
        <v>816255.30000000016</v>
      </c>
      <c r="D7" s="15"/>
    </row>
    <row r="8" spans="2:4" thickBot="1" x14ac:dyDescent="0.4">
      <c r="B8" s="7"/>
      <c r="C8" s="8"/>
    </row>
    <row r="9" spans="2:4" ht="15.75" thickBot="1" x14ac:dyDescent="0.3">
      <c r="B9" s="44" t="s">
        <v>11</v>
      </c>
      <c r="C9" s="45"/>
    </row>
    <row r="10" spans="2:4" x14ac:dyDescent="0.25">
      <c r="B10" s="38" t="s">
        <v>282</v>
      </c>
      <c r="C10" s="4">
        <f>Расходы!B14</f>
        <v>1346.61</v>
      </c>
    </row>
    <row r="11" spans="2:4" x14ac:dyDescent="0.25">
      <c r="B11" s="3" t="s">
        <v>17</v>
      </c>
      <c r="C11" s="4">
        <f>Расходы!B3+Расходы!B4+Расходы!B32</f>
        <v>40829.160000000003</v>
      </c>
    </row>
    <row r="12" spans="2:4" x14ac:dyDescent="0.25">
      <c r="B12" s="3" t="s">
        <v>18</v>
      </c>
      <c r="C12" s="4">
        <f>SUM(Расходы!B5:B13)+SUM(Расходы!B15:B31)</f>
        <v>1382959.7</v>
      </c>
    </row>
    <row r="13" spans="2:4" x14ac:dyDescent="0.25">
      <c r="B13" s="18" t="s">
        <v>7</v>
      </c>
      <c r="C13" s="14">
        <f>Расходы!B33</f>
        <v>370979.95</v>
      </c>
    </row>
    <row r="14" spans="2:4" ht="15.75" thickBot="1" x14ac:dyDescent="0.3">
      <c r="B14" s="5" t="s">
        <v>12</v>
      </c>
      <c r="C14" s="6">
        <f>SUM(C10:C13)</f>
        <v>1796115.42</v>
      </c>
    </row>
    <row r="15" spans="2:4" ht="14.45" x14ac:dyDescent="0.35">
      <c r="B15" s="7"/>
      <c r="C15" s="8"/>
    </row>
    <row r="16" spans="2:4" ht="14.45" x14ac:dyDescent="0.35">
      <c r="B16" s="7"/>
      <c r="C16" s="8"/>
    </row>
    <row r="17" spans="2:3" ht="14.45" x14ac:dyDescent="0.35">
      <c r="B17" s="7"/>
      <c r="C17" s="9"/>
    </row>
    <row r="18" spans="2:3" ht="14.45" x14ac:dyDescent="0.35">
      <c r="B18" s="7"/>
      <c r="C18" s="9"/>
    </row>
    <row r="19" spans="2:3" ht="14.45" x14ac:dyDescent="0.35">
      <c r="C19" s="13"/>
    </row>
    <row r="20" spans="2:3" ht="14.45" x14ac:dyDescent="0.35">
      <c r="C20" s="13"/>
    </row>
    <row r="21" spans="2:3" ht="14.45" x14ac:dyDescent="0.35">
      <c r="C21" s="13"/>
    </row>
    <row r="22" spans="2:3" ht="14.45" x14ac:dyDescent="0.35">
      <c r="C22" s="13"/>
    </row>
    <row r="23" spans="2:3" ht="14.45" x14ac:dyDescent="0.35">
      <c r="C23" s="13"/>
    </row>
    <row r="24" spans="2:3" ht="14.45" x14ac:dyDescent="0.35">
      <c r="C24" s="13"/>
    </row>
    <row r="25" spans="2:3" x14ac:dyDescent="0.25">
      <c r="C25" s="13"/>
    </row>
  </sheetData>
  <mergeCells count="3">
    <mergeCell ref="B1:C1"/>
    <mergeCell ref="B3:C3"/>
    <mergeCell ref="B9:C9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Яндекс</vt:lpstr>
      <vt:lpstr>Переводы с банковских карт</vt:lpstr>
      <vt:lpstr>ФЛ и ЮЛ</vt:lpstr>
      <vt:lpstr>Расходы</vt:lpstr>
      <vt:lpstr>Сводный 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2018-07-13T12:58:13Z</dcterms:modified>
</cp:coreProperties>
</file>