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5"/>
  </bookViews>
  <sheets>
    <sheet name="Яндекс" sheetId="1" r:id="rId1"/>
    <sheet name="Переводы с банковских карт" sheetId="6" r:id="rId2"/>
    <sheet name="СМС" sheetId="7" r:id="rId3"/>
    <sheet name="ФЛ и ЮЛ" sheetId="4" r:id="rId4"/>
    <sheet name="Расходы" sheetId="3" r:id="rId5"/>
    <sheet name="Сводный отчет" sheetId="5" r:id="rId6"/>
  </sheets>
  <calcPr calcId="145621"/>
</workbook>
</file>

<file path=xl/calcChain.xml><?xml version="1.0" encoding="utf-8"?>
<calcChain xmlns="http://schemas.openxmlformats.org/spreadsheetml/2006/main">
  <c r="E5" i="1" l="1"/>
  <c r="C7" i="5"/>
  <c r="C5" i="5"/>
  <c r="C4" i="5"/>
  <c r="C15" i="5" l="1"/>
  <c r="C11" i="5"/>
  <c r="C16" i="5" s="1"/>
  <c r="C14" i="5"/>
  <c r="C13" i="5"/>
  <c r="C12" i="5"/>
  <c r="C6" i="5" l="1"/>
  <c r="C8" i="5" l="1"/>
</calcChain>
</file>

<file path=xl/sharedStrings.xml><?xml version="1.0" encoding="utf-8"?>
<sst xmlns="http://schemas.openxmlformats.org/spreadsheetml/2006/main" count="345" uniqueCount="293">
  <si>
    <t>Дата</t>
  </si>
  <si>
    <t>Сумма, руб.</t>
  </si>
  <si>
    <t>*Сумма в отчете указана за вычетом комиссии платежной системы Яндекс.Деньги</t>
  </si>
  <si>
    <t>Сумма</t>
  </si>
  <si>
    <t>ФИО</t>
  </si>
  <si>
    <t xml:space="preserve">Сумма </t>
  </si>
  <si>
    <t>Назначение платежа</t>
  </si>
  <si>
    <t>Общие административные расходы</t>
  </si>
  <si>
    <t>Поступления</t>
  </si>
  <si>
    <t>ФЛ и ЮЛ</t>
  </si>
  <si>
    <t>ИТОГО поступления</t>
  </si>
  <si>
    <t>Расходы</t>
  </si>
  <si>
    <t>ИТОГО расходы</t>
  </si>
  <si>
    <t>Яндекс.Деньги</t>
  </si>
  <si>
    <t>*Сумма в отчете указана за вычетом комиссии платежной системы Cloudpayments</t>
  </si>
  <si>
    <t>Переводы с банковских карт</t>
  </si>
  <si>
    <t>MARIIA BAULCOMBE</t>
  </si>
  <si>
    <t>ELIZAVETA KOZLOVA</t>
  </si>
  <si>
    <t>RINAT KARIMOV</t>
  </si>
  <si>
    <t>IGOR GRINEV</t>
  </si>
  <si>
    <t>OXANA MALTSEVA</t>
  </si>
  <si>
    <t>ARTUR SMELYI</t>
  </si>
  <si>
    <t>STANISLAV LEYBA</t>
  </si>
  <si>
    <t>SERGEI CHERNIGOVSKII</t>
  </si>
  <si>
    <t>KIRILL PASHCHENKOV</t>
  </si>
  <si>
    <t>Программа/Проект</t>
  </si>
  <si>
    <t>Медицинская программа</t>
  </si>
  <si>
    <t>Образовательная программа</t>
  </si>
  <si>
    <t>Мы вместе</t>
  </si>
  <si>
    <t>TATIANA MOROZOVA</t>
  </si>
  <si>
    <t>ANDREY ARKHIPOV</t>
  </si>
  <si>
    <t>MARINA STRIGINA</t>
  </si>
  <si>
    <t>ALEXANDR KONNOV</t>
  </si>
  <si>
    <t>RUSLAN SHAFIGULLIN</t>
  </si>
  <si>
    <t>NATALIA KIZEVA</t>
  </si>
  <si>
    <t>ELENA FILIPPOVA</t>
  </si>
  <si>
    <t>NATALYA LUZHETSKYA</t>
  </si>
  <si>
    <t>VLADIMIR NEUGODNIKOV</t>
  </si>
  <si>
    <t>NATALIA KNYAZEVA</t>
  </si>
  <si>
    <t>EVGENII AFANASEV</t>
  </si>
  <si>
    <t>VALERY TOVSTIK</t>
  </si>
  <si>
    <t>IRINA RTISHCHEVA</t>
  </si>
  <si>
    <t>id1473227778</t>
  </si>
  <si>
    <t>id1473509979</t>
  </si>
  <si>
    <t>id1477983898</t>
  </si>
  <si>
    <t>id1480611843</t>
  </si>
  <si>
    <t>id1483034414</t>
  </si>
  <si>
    <t>id1473227396</t>
  </si>
  <si>
    <t>id1473230855</t>
  </si>
  <si>
    <t>id1473316272</t>
  </si>
  <si>
    <t>DMITRII BEKHTEREV</t>
  </si>
  <si>
    <t>ALEKSANDR LUKIN</t>
  </si>
  <si>
    <t>ANDREY IGNATOV</t>
  </si>
  <si>
    <t>SERGEY IVANOV</t>
  </si>
  <si>
    <t>ALEXANDER BUNEEV</t>
  </si>
  <si>
    <t>MARINA KOZINETS</t>
  </si>
  <si>
    <t>OLGA NEKRASOVA</t>
  </si>
  <si>
    <t>VASILEVSKIY ALEXANDER</t>
  </si>
  <si>
    <t>ANNA KOSENKO</t>
  </si>
  <si>
    <t>TATIANA OVSYANNIKOVA</t>
  </si>
  <si>
    <t>NADEZHDA VASILEVA</t>
  </si>
  <si>
    <t>VALENTINA PECHERSKAIA</t>
  </si>
  <si>
    <t>ANDREI KUZNETSOV</t>
  </si>
  <si>
    <t>id1455008690</t>
  </si>
  <si>
    <t>id1473396562</t>
  </si>
  <si>
    <t>id1473289994</t>
  </si>
  <si>
    <t>id1473343916</t>
  </si>
  <si>
    <t>id1468930709</t>
  </si>
  <si>
    <t>id1469386799</t>
  </si>
  <si>
    <t>id1473262345</t>
  </si>
  <si>
    <t>id1483022215</t>
  </si>
  <si>
    <t>EVGENIY KRUGLOV</t>
  </si>
  <si>
    <t>ALEXANDER VETROV</t>
  </si>
  <si>
    <t>ELENA FROLOVA</t>
  </si>
  <si>
    <t>LARISA TRUFANOVA</t>
  </si>
  <si>
    <t>DARIYA SHEVELEVA</t>
  </si>
  <si>
    <t>KONSTANTIN MATUSOV</t>
  </si>
  <si>
    <t>NATALYA SAZONOVA</t>
  </si>
  <si>
    <t>YULIYA KARASEVA</t>
  </si>
  <si>
    <t>SVETLANA KHROLENKO</t>
  </si>
  <si>
    <t>SVETLANA VORONTSOVA</t>
  </si>
  <si>
    <t>VASSILY NEZHID</t>
  </si>
  <si>
    <t>LARISA EZHIKHINA</t>
  </si>
  <si>
    <t>NADEZHDA TARENKINA</t>
  </si>
  <si>
    <t>TATYANA KLEPIKOVA</t>
  </si>
  <si>
    <t>ANDREY MAZNITSA</t>
  </si>
  <si>
    <t>ANDREY PUKHOV</t>
  </si>
  <si>
    <t>IRINA DVOYNEVA</t>
  </si>
  <si>
    <t>NURIYA DEVLETOVA</t>
  </si>
  <si>
    <t>DENIS KUZNETSOV</t>
  </si>
  <si>
    <t>MARINA DEMENTYEVA</t>
  </si>
  <si>
    <t>SVETLANA MIKHAYLOVA</t>
  </si>
  <si>
    <t>GALINA SALNIKOVA</t>
  </si>
  <si>
    <t>SVETLANA GOLUBEVA</t>
  </si>
  <si>
    <t>ALESIA MANKOUSKAYA</t>
  </si>
  <si>
    <t>MARIA GALITSKAIA</t>
  </si>
  <si>
    <t>ANNA MAZUREVICH</t>
  </si>
  <si>
    <t>MARIA FIODOROVA</t>
  </si>
  <si>
    <t>ANASTASIA OBLOMSKAYA</t>
  </si>
  <si>
    <t>Анонимное пожертвование</t>
  </si>
  <si>
    <t>SIMA AKSENOVA</t>
  </si>
  <si>
    <t>FILIUSHOVA</t>
  </si>
  <si>
    <t>ANDREY SOLOVEV</t>
  </si>
  <si>
    <t>ООО "УНИВЕРСАМ "ПУЛКОВСКИЙ"</t>
  </si>
  <si>
    <t>RUSLAN GATAULIN</t>
  </si>
  <si>
    <t>ALEXANDER DUBININ</t>
  </si>
  <si>
    <t>ELENA YATSENKO</t>
  </si>
  <si>
    <t>ANNA PROSVETOVA</t>
  </si>
  <si>
    <t>TATIANA GRONSKAIA</t>
  </si>
  <si>
    <t>ELENA ARTEMOVA</t>
  </si>
  <si>
    <t>TATYANA PETROVA</t>
  </si>
  <si>
    <t>OLEG BORDIUK</t>
  </si>
  <si>
    <t>ANDREY BOYKOV</t>
  </si>
  <si>
    <t>ARTEM VISHNEVSKY</t>
  </si>
  <si>
    <t>TATYANA VARLAMOVA</t>
  </si>
  <si>
    <t>OLGA EMYSHEVA</t>
  </si>
  <si>
    <t>ANDRIY MYAHKOV</t>
  </si>
  <si>
    <t>Оплата труда специалистов, занятых в программе Мы вместе</t>
  </si>
  <si>
    <t>Оплата труда специалистов, занятых в Медицинской программе</t>
  </si>
  <si>
    <t>Расходы на содержание Фонда</t>
  </si>
  <si>
    <t>EVGENIY PODTYNNYKH</t>
  </si>
  <si>
    <t>MODEST OSIPOV</t>
  </si>
  <si>
    <t>MOMENTUM R</t>
  </si>
  <si>
    <t>ELENA BARSKOVA</t>
  </si>
  <si>
    <t>VALENTINA VESELOVA</t>
  </si>
  <si>
    <t>OLGA MURASTOVA</t>
  </si>
  <si>
    <t>IRINA BONDAREVA</t>
  </si>
  <si>
    <t>LYUDMILA TRUBILINA</t>
  </si>
  <si>
    <t>ANZHELIKA MAKAROVA</t>
  </si>
  <si>
    <t>ELENA GAMINA</t>
  </si>
  <si>
    <t>MARINA BAYARD</t>
  </si>
  <si>
    <t>IRINA PUGACHEVA</t>
  </si>
  <si>
    <t>DENIS TROFIMENKO</t>
  </si>
  <si>
    <t>NAPALKOV ALEXEY</t>
  </si>
  <si>
    <t>PAVEL PROSTIKHIN</t>
  </si>
  <si>
    <t>IRINA PERYSHKINA</t>
  </si>
  <si>
    <t>OLGA CHIKUNOVA</t>
  </si>
  <si>
    <t>KRISTINA LUKYANOVA</t>
  </si>
  <si>
    <t>PAVEL BELOV</t>
  </si>
  <si>
    <t>ООО "ЭСТЭ"</t>
  </si>
  <si>
    <t>Благотворительные пожертвования, 
поступившие через платежную систему Яндекс.Деньги 
за период 01.03.2018-31.03.2018
(согласно данным личного кабинета)</t>
  </si>
  <si>
    <t>Благотворительные пожертвования, 
поступившие через платежную систему Cloudpayments 
за период 01.03.2018-31.03.2018
(согласно данным личного кабинета)</t>
  </si>
  <si>
    <t>Благотворительные пожертвования, 
поступившие на расчетный счет Фонда от физических и юридических лиц 
за период 01.03.2018-31.03.2018</t>
  </si>
  <si>
    <t>Отчет о расходах "МойМио" Фонда за март 2018 года</t>
  </si>
  <si>
    <t>Сводные данные по поступлениям и расходам Фонда за период 01.03.2018-31.03.2018 (руб.)</t>
  </si>
  <si>
    <t>ФИО/id/5-ти значный код</t>
  </si>
  <si>
    <t>OLGA SULIGA</t>
  </si>
  <si>
    <t>YANNA</t>
  </si>
  <si>
    <t>YURII DEVYATOV</t>
  </si>
  <si>
    <t>ALEXEY MAMONTOV</t>
  </si>
  <si>
    <t>MARIYA SUVOROVA</t>
  </si>
  <si>
    <t>ELENA VIRSKAYA</t>
  </si>
  <si>
    <t>ANDREY SEMIN</t>
  </si>
  <si>
    <t>PAVEL SIMANOVICH</t>
  </si>
  <si>
    <t>A LUKYANOVA</t>
  </si>
  <si>
    <t>NIKOLAY KASATKIN</t>
  </si>
  <si>
    <t>IRINA KOBOZEVA</t>
  </si>
  <si>
    <t>EKATERINA SARYCHEVA</t>
  </si>
  <si>
    <t>SVETLANA DYACHENKO</t>
  </si>
  <si>
    <t>EVGENIYA</t>
  </si>
  <si>
    <t>EVGENIY STATKEVICH</t>
  </si>
  <si>
    <t>ANDREY OBOROTOV</t>
  </si>
  <si>
    <t>CHIRKOVA MARIYA</t>
  </si>
  <si>
    <t>EKATERINA BYKOVA</t>
  </si>
  <si>
    <t>SVSVETLA OBOROTOVA</t>
  </si>
  <si>
    <t>EKATERINA REDINA</t>
  </si>
  <si>
    <t>TATIANA BURDINA</t>
  </si>
  <si>
    <t>K MYA</t>
  </si>
  <si>
    <t>ANNA ILYNA</t>
  </si>
  <si>
    <t>OXANA YUKHNOVA</t>
  </si>
  <si>
    <t>VYACHESLAV LEPIKHIN</t>
  </si>
  <si>
    <t>WALDEMAR GRAF</t>
  </si>
  <si>
    <t>NATALIYA BELOUSOVA</t>
  </si>
  <si>
    <t>SERGEY DERUNOV</t>
  </si>
  <si>
    <t>YULIYA ISAY</t>
  </si>
  <si>
    <t>DENIS GAVRILOV</t>
  </si>
  <si>
    <t>IRINA DANILINA</t>
  </si>
  <si>
    <t>OLGA SEMENCHIK</t>
  </si>
  <si>
    <t>EKATERINA USTINOVA</t>
  </si>
  <si>
    <t>MIKHAIL SEMENOV</t>
  </si>
  <si>
    <t>ALEKSEY PETROVICH M</t>
  </si>
  <si>
    <t>ROMAN SYCHEV</t>
  </si>
  <si>
    <t>ANNA DANILINA</t>
  </si>
  <si>
    <t>KATERINA MAKAROVA</t>
  </si>
  <si>
    <t>NADEXHDA TARBAEVA</t>
  </si>
  <si>
    <t>GRIGORY ABRAMOV</t>
  </si>
  <si>
    <t>MARINA NOSKOVA</t>
  </si>
  <si>
    <t>INNA KIRILLOVA</t>
  </si>
  <si>
    <t>VLADIMIR BERKHIN</t>
  </si>
  <si>
    <t>NADEZHDA AVDEEVA</t>
  </si>
  <si>
    <t>ANASTASIA ANISIMOVA</t>
  </si>
  <si>
    <t>CHIRKOVA MARIIA</t>
  </si>
  <si>
    <t>RENAT VALIULIN</t>
  </si>
  <si>
    <t>YULIYA PAVLOVA</t>
  </si>
  <si>
    <t>EKATERINA IVANOVA</t>
  </si>
  <si>
    <t>ANDREY GOREV</t>
  </si>
  <si>
    <t>QVC CARD</t>
  </si>
  <si>
    <t>VERA SELIVANOVSKAYA</t>
  </si>
  <si>
    <t>ANASTASIA KUTUZOVA</t>
  </si>
  <si>
    <t>IVAN OSKOLKOV</t>
  </si>
  <si>
    <t>NATALIIA LAZAREVA</t>
  </si>
  <si>
    <t>MARIYA SEDYSHEVA</t>
  </si>
  <si>
    <t>KSENIA ROZHINA</t>
  </si>
  <si>
    <t>VIKTORIA ARTAMONOVA</t>
  </si>
  <si>
    <t>ALEKSANDRA PETUHOVA</t>
  </si>
  <si>
    <t>VASILISA MOLEVA</t>
  </si>
  <si>
    <t>OLGA RYBAKOVA</t>
  </si>
  <si>
    <t>ANNA BUROVA</t>
  </si>
  <si>
    <t>SERGEI POPOV</t>
  </si>
  <si>
    <t>GEORGY ADABIR</t>
  </si>
  <si>
    <t>MARINA MOLCHANOVA</t>
  </si>
  <si>
    <t>LIUDMILA PARSHINA</t>
  </si>
  <si>
    <t>ALEXANDRA SMIRNOVA</t>
  </si>
  <si>
    <t>MIKHAIL ALFIMOV</t>
  </si>
  <si>
    <t>MIHAIL KOLTSOV</t>
  </si>
  <si>
    <t>VASILIY MINAKOV</t>
  </si>
  <si>
    <t>ALEXANDER DOLGOV</t>
  </si>
  <si>
    <t>TATYANA VAGEL</t>
  </si>
  <si>
    <t>NATALIA KONSTANTINOVA</t>
  </si>
  <si>
    <t>ALENA SEVKAEVA</t>
  </si>
  <si>
    <t>ALEKSEY USHAKOV</t>
  </si>
  <si>
    <t>ELENA DEGTYAREVA</t>
  </si>
  <si>
    <t>GALIIA ISKHAKOVA</t>
  </si>
  <si>
    <t>DARIA VOITIK</t>
  </si>
  <si>
    <t>MARINA VORONKOVA</t>
  </si>
  <si>
    <t>ANDREI KRYUCHKOV</t>
  </si>
  <si>
    <t>L YUDMILA TARASOVA</t>
  </si>
  <si>
    <t>TATYANA LUKASHOVA</t>
  </si>
  <si>
    <t>MARIA PERSHINA</t>
  </si>
  <si>
    <t>OLGA VORONINA</t>
  </si>
  <si>
    <t>Алиев З.К.</t>
  </si>
  <si>
    <t>Благотворительные пожертвования, поступившие на номер 7715</t>
  </si>
  <si>
    <t xml:space="preserve">Дата </t>
  </si>
  <si>
    <t>СМС</t>
  </si>
  <si>
    <t>март</t>
  </si>
  <si>
    <t>Герасименко С.И.</t>
  </si>
  <si>
    <t>Ревин В.А.</t>
  </si>
  <si>
    <t>Фатуллаев Э.Г.</t>
  </si>
  <si>
    <t>Юкарева И.Н.</t>
  </si>
  <si>
    <t>Смовдырь С.П.</t>
  </si>
  <si>
    <t>Спасова С.А.</t>
  </si>
  <si>
    <t>Паршиков Д.С.</t>
  </si>
  <si>
    <t>Мишутинский Н.В.</t>
  </si>
  <si>
    <t>Добровольский А.В.</t>
  </si>
  <si>
    <t>Асеев Д.Ю.</t>
  </si>
  <si>
    <t>Кириченко Л.В.</t>
  </si>
  <si>
    <t>Карпова Г.И.</t>
  </si>
  <si>
    <t>Манохина С.В.</t>
  </si>
  <si>
    <t>Никитенко Т.П.</t>
  </si>
  <si>
    <t>Боровикова Н.Ф.</t>
  </si>
  <si>
    <t>Козлов А.В.</t>
  </si>
  <si>
    <t>Мишина А.А.</t>
  </si>
  <si>
    <t>Козлова Е.В.</t>
  </si>
  <si>
    <t>Свешникова О.Б.</t>
  </si>
  <si>
    <t>Дидевич О.Н.</t>
  </si>
  <si>
    <t>Гурулев Е.С.</t>
  </si>
  <si>
    <t>Лукьянова Г.В.</t>
  </si>
  <si>
    <t>Калантарова О.В.</t>
  </si>
  <si>
    <t>Леонов Е.В.</t>
  </si>
  <si>
    <t>Букина Е.В.</t>
  </si>
  <si>
    <t>Букин А.Н.</t>
  </si>
  <si>
    <t>Александров М.Ю.</t>
  </si>
  <si>
    <t>Тимашев А.Р.</t>
  </si>
  <si>
    <t>Люлькина Т.А.</t>
  </si>
  <si>
    <t>Константинов А.В.</t>
  </si>
  <si>
    <t>БФ "Нужна Помощь"</t>
  </si>
  <si>
    <t>Кошелев Д.М.</t>
  </si>
  <si>
    <t>Федорова Ю.С.</t>
  </si>
  <si>
    <t>Гордиенко П.И.</t>
  </si>
  <si>
    <t>Ковалёва А.А.</t>
  </si>
  <si>
    <t>Черкасов А.В.</t>
  </si>
  <si>
    <t>Шульгина Н.Ю.</t>
  </si>
  <si>
    <t>Кучер Ю.А.</t>
  </si>
  <si>
    <t>Винитченко А.И.</t>
  </si>
  <si>
    <t>Шахова Е.А.</t>
  </si>
  <si>
    <t>Свадковская Н.В.</t>
  </si>
  <si>
    <t>Лакатош Д.А.</t>
  </si>
  <si>
    <t>Медицинская программа/Клиника МДД</t>
  </si>
  <si>
    <t>Расходы на образовательную программу</t>
  </si>
  <si>
    <t>Медицинская программа/Дыши!</t>
  </si>
  <si>
    <t>Доставка аппарата НИВЛ в г. Тюмень (подопечный - Женя Юмин)</t>
  </si>
  <si>
    <t>Оплата за пульсоксиметры</t>
  </si>
  <si>
    <t>Оплата за мешки АМБУ</t>
  </si>
  <si>
    <t xml:space="preserve">Оплата за пульсоксиметры </t>
  </si>
  <si>
    <t>Оплата за авиа билеты (подопечный - Роман Романцевич)</t>
  </si>
  <si>
    <t>Оплата за авиа билеты (подопечный - Федор Пашук)</t>
  </si>
  <si>
    <t>Оплата за авиа билеты (подопечный - Андрей Фесенко)</t>
  </si>
  <si>
    <t>Оплата за авиа билеты (подопечный - Владимир Грудинин)</t>
  </si>
  <si>
    <t>Оплата доставки (подопечный - Даниил Романцевич)</t>
  </si>
  <si>
    <t>Адресная помощь</t>
  </si>
  <si>
    <t xml:space="preserve">Адресная помощь </t>
  </si>
  <si>
    <t xml:space="preserve">Оплата за билеты на автобус (подопечный - Александр Король ) </t>
  </si>
  <si>
    <t>Оплата за ж/д билеты (подопечный - Андрей Карагодин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</si>
</sst>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/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Font="1"/>
    <xf numFmtId="164" fontId="0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/>
    </xf>
    <xf numFmtId="0" fontId="0" fillId="0" borderId="7" xfId="0" applyFont="1" applyBorder="1"/>
    <xf numFmtId="164" fontId="0" fillId="0" borderId="7" xfId="0" applyNumberFormat="1" applyFont="1" applyBorder="1"/>
    <xf numFmtId="0" fontId="9" fillId="0" borderId="0" xfId="0" applyFont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4" fillId="0" borderId="1" xfId="0" applyFont="1" applyBorder="1"/>
    <xf numFmtId="164" fontId="4" fillId="0" borderId="2" xfId="0" applyNumberFormat="1" applyFont="1" applyBorder="1" applyAlignment="1">
      <alignment horizontal="right" vertical="center"/>
    </xf>
    <xf numFmtId="0" fontId="4" fillId="0" borderId="3" xfId="0" applyFont="1" applyBorder="1"/>
    <xf numFmtId="164" fontId="4" fillId="0" borderId="4" xfId="0" applyNumberFormat="1" applyFont="1" applyBorder="1" applyAlignment="1">
      <alignment horizontal="right" vertical="center"/>
    </xf>
    <xf numFmtId="0" fontId="10" fillId="0" borderId="5" xfId="0" applyFont="1" applyBorder="1"/>
    <xf numFmtId="164" fontId="10" fillId="0" borderId="6" xfId="0" applyNumberFormat="1" applyFont="1" applyBorder="1" applyAlignment="1">
      <alignment horizontal="right" vertical="center"/>
    </xf>
    <xf numFmtId="0" fontId="4" fillId="0" borderId="0" xfId="0" applyFont="1"/>
    <xf numFmtId="164" fontId="4" fillId="0" borderId="0" xfId="0" applyNumberFormat="1" applyFont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4" fillId="0" borderId="8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wrapText="1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E52"/>
  <sheetViews>
    <sheetView workbookViewId="0">
      <selection activeCell="F15" sqref="F15"/>
    </sheetView>
  </sheetViews>
  <sheetFormatPr defaultColWidth="9.140625" defaultRowHeight="15" x14ac:dyDescent="0.25"/>
  <cols>
    <col min="1" max="1" width="20" style="3" customWidth="1"/>
    <col min="2" max="3" width="25.85546875" style="3" customWidth="1"/>
    <col min="4" max="4" width="9.140625" style="3"/>
    <col min="5" max="5" width="10.5703125" style="3" bestFit="1" customWidth="1"/>
    <col min="6" max="16384" width="9.140625" style="3"/>
  </cols>
  <sheetData>
    <row r="1" spans="1:5" ht="62.25" customHeight="1" x14ac:dyDescent="0.25">
      <c r="A1" s="25" t="s">
        <v>140</v>
      </c>
      <c r="B1" s="25"/>
      <c r="C1" s="25"/>
    </row>
    <row r="2" spans="1:5" x14ac:dyDescent="0.25">
      <c r="A2" s="12" t="s">
        <v>0</v>
      </c>
      <c r="B2" s="12" t="s">
        <v>145</v>
      </c>
      <c r="C2" s="12" t="s">
        <v>1</v>
      </c>
    </row>
    <row r="3" spans="1:5" s="2" customFormat="1" x14ac:dyDescent="0.25">
      <c r="A3" s="28">
        <v>43160.51295138889</v>
      </c>
      <c r="B3" s="31" t="s">
        <v>42</v>
      </c>
      <c r="C3" s="29">
        <v>388.8</v>
      </c>
    </row>
    <row r="4" spans="1:5" s="2" customFormat="1" x14ac:dyDescent="0.25">
      <c r="A4" s="28">
        <v>43160.514085648145</v>
      </c>
      <c r="B4" s="31" t="s">
        <v>43</v>
      </c>
      <c r="C4" s="29">
        <v>194.4</v>
      </c>
    </row>
    <row r="5" spans="1:5" s="2" customFormat="1" x14ac:dyDescent="0.25">
      <c r="A5" s="28">
        <v>43160.528229166666</v>
      </c>
      <c r="B5" s="31" t="s">
        <v>45</v>
      </c>
      <c r="C5" s="29">
        <v>97.2</v>
      </c>
      <c r="E5" s="8">
        <f>SUM(C3:C5)</f>
        <v>680.40000000000009</v>
      </c>
    </row>
    <row r="6" spans="1:5" s="2" customFormat="1" x14ac:dyDescent="0.25">
      <c r="A6" s="28">
        <v>43160.004571759258</v>
      </c>
      <c r="B6" s="30">
        <v>10793</v>
      </c>
      <c r="C6" s="29">
        <v>972</v>
      </c>
    </row>
    <row r="7" spans="1:5" s="2" customFormat="1" x14ac:dyDescent="0.25">
      <c r="A7" s="28">
        <v>43160.004907407405</v>
      </c>
      <c r="B7" s="30">
        <v>10794</v>
      </c>
      <c r="C7" s="29">
        <v>1944</v>
      </c>
    </row>
    <row r="8" spans="1:5" s="2" customFormat="1" x14ac:dyDescent="0.25">
      <c r="A8" s="28">
        <v>43160.010300925926</v>
      </c>
      <c r="B8" s="30">
        <v>10796</v>
      </c>
      <c r="C8" s="29">
        <v>486</v>
      </c>
    </row>
    <row r="9" spans="1:5" s="2" customFormat="1" x14ac:dyDescent="0.25">
      <c r="A9" s="28">
        <v>43160.033043981479</v>
      </c>
      <c r="B9" s="30">
        <v>10800</v>
      </c>
      <c r="C9" s="29">
        <v>97.2</v>
      </c>
    </row>
    <row r="10" spans="1:5" s="2" customFormat="1" x14ac:dyDescent="0.25">
      <c r="A10" s="28">
        <v>43160.049699074072</v>
      </c>
      <c r="B10" s="30">
        <v>10802</v>
      </c>
      <c r="C10" s="29">
        <v>972</v>
      </c>
    </row>
    <row r="11" spans="1:5" s="2" customFormat="1" x14ac:dyDescent="0.25">
      <c r="A11" s="28">
        <v>43160.086851851855</v>
      </c>
      <c r="B11" s="30">
        <v>10805</v>
      </c>
      <c r="C11" s="29">
        <v>194.4</v>
      </c>
    </row>
    <row r="12" spans="1:5" s="2" customFormat="1" x14ac:dyDescent="0.25">
      <c r="A12" s="28">
        <v>43160.197268518517</v>
      </c>
      <c r="B12" s="30">
        <v>10808</v>
      </c>
      <c r="C12" s="29">
        <v>972</v>
      </c>
    </row>
    <row r="13" spans="1:5" s="2" customFormat="1" x14ac:dyDescent="0.25">
      <c r="A13" s="28">
        <v>43160.381122685183</v>
      </c>
      <c r="B13" s="30">
        <v>10819</v>
      </c>
      <c r="C13" s="29">
        <v>97.2</v>
      </c>
    </row>
    <row r="14" spans="1:5" s="2" customFormat="1" x14ac:dyDescent="0.25">
      <c r="A14" s="28">
        <v>43160.468113425923</v>
      </c>
      <c r="B14" s="30">
        <v>10829</v>
      </c>
      <c r="C14" s="29">
        <v>194.4</v>
      </c>
    </row>
    <row r="15" spans="1:5" s="2" customFormat="1" x14ac:dyDescent="0.25">
      <c r="A15" s="28">
        <v>43160.58494212963</v>
      </c>
      <c r="B15" s="30">
        <v>10841</v>
      </c>
      <c r="C15" s="29">
        <v>194.4</v>
      </c>
    </row>
    <row r="16" spans="1:5" s="2" customFormat="1" x14ac:dyDescent="0.25">
      <c r="A16" s="28">
        <v>43160.677997685183</v>
      </c>
      <c r="B16" s="30">
        <v>10845</v>
      </c>
      <c r="C16" s="29">
        <v>291.60000000000002</v>
      </c>
    </row>
    <row r="17" spans="1:3" s="2" customFormat="1" x14ac:dyDescent="0.25">
      <c r="A17" s="28">
        <v>43160.757523148146</v>
      </c>
      <c r="B17" s="30">
        <v>10847</v>
      </c>
      <c r="C17" s="29">
        <v>486</v>
      </c>
    </row>
    <row r="18" spans="1:3" s="2" customFormat="1" x14ac:dyDescent="0.25">
      <c r="A18" s="28">
        <v>43160.817245370374</v>
      </c>
      <c r="B18" s="30">
        <v>10850</v>
      </c>
      <c r="C18" s="29">
        <v>97.2</v>
      </c>
    </row>
    <row r="19" spans="1:3" s="2" customFormat="1" x14ac:dyDescent="0.25">
      <c r="A19" s="28">
        <v>43160.898842592593</v>
      </c>
      <c r="B19" s="30">
        <v>10857</v>
      </c>
      <c r="C19" s="29">
        <v>486</v>
      </c>
    </row>
    <row r="20" spans="1:3" s="2" customFormat="1" x14ac:dyDescent="0.25">
      <c r="A20" s="28">
        <v>43161.521608796298</v>
      </c>
      <c r="B20" s="31" t="s">
        <v>44</v>
      </c>
      <c r="C20" s="29">
        <v>972</v>
      </c>
    </row>
    <row r="21" spans="1:3" s="2" customFormat="1" x14ac:dyDescent="0.25">
      <c r="A21" s="28">
        <v>43161.532141203701</v>
      </c>
      <c r="B21" s="31" t="s">
        <v>46</v>
      </c>
      <c r="C21" s="29">
        <v>291.60000000000002</v>
      </c>
    </row>
    <row r="22" spans="1:3" s="2" customFormat="1" x14ac:dyDescent="0.25">
      <c r="A22" s="28">
        <v>43161.526956018519</v>
      </c>
      <c r="B22" s="30">
        <v>10871</v>
      </c>
      <c r="C22" s="29">
        <v>194.4</v>
      </c>
    </row>
    <row r="23" spans="1:3" s="2" customFormat="1" x14ac:dyDescent="0.25">
      <c r="A23" s="28">
        <v>43161.923854166664</v>
      </c>
      <c r="B23" s="30">
        <v>10885</v>
      </c>
      <c r="C23" s="29">
        <v>972</v>
      </c>
    </row>
    <row r="24" spans="1:3" s="2" customFormat="1" x14ac:dyDescent="0.25">
      <c r="A24" s="28">
        <v>43162.373483796298</v>
      </c>
      <c r="B24" s="30">
        <v>10893</v>
      </c>
      <c r="C24" s="29">
        <v>194.4</v>
      </c>
    </row>
    <row r="25" spans="1:3" s="2" customFormat="1" x14ac:dyDescent="0.25">
      <c r="A25" s="28">
        <v>43165.402650462966</v>
      </c>
      <c r="B25" s="30">
        <v>10908</v>
      </c>
      <c r="C25" s="29">
        <v>972</v>
      </c>
    </row>
    <row r="26" spans="1:3" s="2" customFormat="1" x14ac:dyDescent="0.25">
      <c r="A26" s="28">
        <v>43165.549363425926</v>
      </c>
      <c r="B26" s="30">
        <v>10911</v>
      </c>
      <c r="C26" s="29">
        <v>972</v>
      </c>
    </row>
    <row r="27" spans="1:3" s="2" customFormat="1" x14ac:dyDescent="0.25">
      <c r="A27" s="28">
        <v>43165.769884259258</v>
      </c>
      <c r="B27" s="30">
        <v>10913</v>
      </c>
      <c r="C27" s="29">
        <v>194.4</v>
      </c>
    </row>
    <row r="28" spans="1:3" s="2" customFormat="1" x14ac:dyDescent="0.25">
      <c r="A28" s="28">
        <v>43166.512476851851</v>
      </c>
      <c r="B28" s="30" t="s">
        <v>47</v>
      </c>
      <c r="C28" s="29">
        <v>486</v>
      </c>
    </row>
    <row r="29" spans="1:3" s="2" customFormat="1" x14ac:dyDescent="0.25">
      <c r="A29" s="28">
        <v>43166.512627314813</v>
      </c>
      <c r="B29" s="30" t="s">
        <v>48</v>
      </c>
      <c r="C29" s="29">
        <v>291.60000000000002</v>
      </c>
    </row>
    <row r="30" spans="1:3" s="2" customFormat="1" x14ac:dyDescent="0.25">
      <c r="A30" s="28">
        <v>43166.456157407411</v>
      </c>
      <c r="B30" s="30">
        <v>10921</v>
      </c>
      <c r="C30" s="29">
        <v>97.2</v>
      </c>
    </row>
    <row r="31" spans="1:3" s="2" customFormat="1" x14ac:dyDescent="0.25">
      <c r="A31" s="28">
        <v>43167.513009259259</v>
      </c>
      <c r="B31" s="30" t="s">
        <v>49</v>
      </c>
      <c r="C31" s="29">
        <v>486</v>
      </c>
    </row>
    <row r="32" spans="1:3" s="2" customFormat="1" x14ac:dyDescent="0.25">
      <c r="A32" s="28">
        <v>43168.503518518519</v>
      </c>
      <c r="B32" s="30" t="s">
        <v>63</v>
      </c>
      <c r="C32" s="29">
        <v>194.4</v>
      </c>
    </row>
    <row r="33" spans="1:3" s="2" customFormat="1" x14ac:dyDescent="0.25">
      <c r="A33" s="28">
        <v>43168.513657407406</v>
      </c>
      <c r="B33" s="30" t="s">
        <v>64</v>
      </c>
      <c r="C33" s="29">
        <v>972</v>
      </c>
    </row>
    <row r="34" spans="1:3" s="2" customFormat="1" x14ac:dyDescent="0.25">
      <c r="A34" s="28">
        <v>43168.500081018516</v>
      </c>
      <c r="B34" s="30">
        <v>10942</v>
      </c>
      <c r="C34" s="29">
        <v>1944</v>
      </c>
    </row>
    <row r="35" spans="1:3" s="2" customFormat="1" x14ac:dyDescent="0.25">
      <c r="A35" s="28">
        <v>43170.513506944444</v>
      </c>
      <c r="B35" s="30" t="s">
        <v>65</v>
      </c>
      <c r="C35" s="29">
        <v>97.2</v>
      </c>
    </row>
    <row r="36" spans="1:3" s="2" customFormat="1" x14ac:dyDescent="0.25">
      <c r="A36" s="28">
        <v>43171.881168981483</v>
      </c>
      <c r="B36" s="30">
        <v>10987</v>
      </c>
      <c r="C36" s="29">
        <v>194.4</v>
      </c>
    </row>
    <row r="37" spans="1:3" s="2" customFormat="1" x14ac:dyDescent="0.25">
      <c r="A37" s="28">
        <v>43172.512638888889</v>
      </c>
      <c r="B37" s="30" t="s">
        <v>66</v>
      </c>
      <c r="C37" s="29">
        <v>486</v>
      </c>
    </row>
    <row r="38" spans="1:3" s="2" customFormat="1" x14ac:dyDescent="0.25">
      <c r="A38" s="28">
        <v>43173.596099537041</v>
      </c>
      <c r="B38" s="30">
        <v>10997</v>
      </c>
      <c r="C38" s="29">
        <v>194.4</v>
      </c>
    </row>
    <row r="39" spans="1:3" s="2" customFormat="1" x14ac:dyDescent="0.25">
      <c r="A39" s="28">
        <v>43176.5159375</v>
      </c>
      <c r="B39" s="30">
        <v>11023</v>
      </c>
      <c r="C39" s="29">
        <v>9720</v>
      </c>
    </row>
    <row r="40" spans="1:3" s="2" customFormat="1" x14ac:dyDescent="0.25">
      <c r="A40" s="28">
        <v>43180.052499999998</v>
      </c>
      <c r="B40" s="30">
        <v>11045</v>
      </c>
      <c r="C40" s="29">
        <v>4860</v>
      </c>
    </row>
    <row r="41" spans="1:3" s="2" customFormat="1" x14ac:dyDescent="0.25">
      <c r="A41" s="28">
        <v>43180.299039351848</v>
      </c>
      <c r="B41" s="30">
        <v>11046</v>
      </c>
      <c r="C41" s="29">
        <v>194.4</v>
      </c>
    </row>
    <row r="42" spans="1:3" s="2" customFormat="1" x14ac:dyDescent="0.25">
      <c r="A42" s="28">
        <v>43181.510208333333</v>
      </c>
      <c r="B42" s="30" t="s">
        <v>67</v>
      </c>
      <c r="C42" s="29">
        <v>97.2</v>
      </c>
    </row>
    <row r="43" spans="1:3" s="2" customFormat="1" x14ac:dyDescent="0.25">
      <c r="A43" s="28">
        <v>43181.975416666668</v>
      </c>
      <c r="B43" s="30">
        <v>11063</v>
      </c>
      <c r="C43" s="29">
        <v>9720</v>
      </c>
    </row>
    <row r="44" spans="1:3" s="2" customFormat="1" x14ac:dyDescent="0.25">
      <c r="A44" s="28">
        <v>43182.006157407406</v>
      </c>
      <c r="B44" s="30">
        <v>11064</v>
      </c>
      <c r="C44" s="29">
        <v>972</v>
      </c>
    </row>
    <row r="45" spans="1:3" s="2" customFormat="1" x14ac:dyDescent="0.25">
      <c r="A45" s="28">
        <v>43185.510150462964</v>
      </c>
      <c r="B45" s="30" t="s">
        <v>68</v>
      </c>
      <c r="C45" s="29">
        <v>97.2</v>
      </c>
    </row>
    <row r="46" spans="1:3" s="2" customFormat="1" x14ac:dyDescent="0.25">
      <c r="A46" s="28">
        <v>43185.918240740742</v>
      </c>
      <c r="B46" s="30">
        <v>11086</v>
      </c>
      <c r="C46" s="29">
        <v>486</v>
      </c>
    </row>
    <row r="47" spans="1:3" s="2" customFormat="1" x14ac:dyDescent="0.25">
      <c r="A47" s="28">
        <v>43187.515486111108</v>
      </c>
      <c r="B47" s="30" t="s">
        <v>69</v>
      </c>
      <c r="C47" s="29">
        <v>972</v>
      </c>
    </row>
    <row r="48" spans="1:3" s="2" customFormat="1" x14ac:dyDescent="0.25">
      <c r="A48" s="28">
        <v>43187.536458333336</v>
      </c>
      <c r="B48" s="30" t="s">
        <v>70</v>
      </c>
      <c r="C48" s="29">
        <v>972</v>
      </c>
    </row>
    <row r="49" spans="1:5" s="2" customFormat="1" x14ac:dyDescent="0.25">
      <c r="A49" s="28">
        <v>43190.341319444444</v>
      </c>
      <c r="B49" s="30">
        <v>11123</v>
      </c>
      <c r="C49" s="29">
        <v>194.4</v>
      </c>
      <c r="E49" s="8"/>
    </row>
    <row r="50" spans="1:5" s="2" customFormat="1" x14ac:dyDescent="0.25">
      <c r="A50" s="28">
        <v>43190.451574074075</v>
      </c>
      <c r="B50" s="30">
        <v>11130</v>
      </c>
      <c r="C50" s="29">
        <v>1458</v>
      </c>
    </row>
    <row r="51" spans="1:5" x14ac:dyDescent="0.25">
      <c r="C51" s="7"/>
    </row>
    <row r="52" spans="1:5" ht="27.75" customHeight="1" x14ac:dyDescent="0.25">
      <c r="A52" s="26" t="s">
        <v>2</v>
      </c>
      <c r="B52" s="26"/>
      <c r="C52" s="26"/>
    </row>
  </sheetData>
  <mergeCells count="2">
    <mergeCell ref="A1:C1"/>
    <mergeCell ref="A52:C52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E199"/>
  <sheetViews>
    <sheetView topLeftCell="A43" workbookViewId="0">
      <selection activeCell="G56" sqref="G56"/>
    </sheetView>
  </sheetViews>
  <sheetFormatPr defaultColWidth="9.140625" defaultRowHeight="15" x14ac:dyDescent="0.25"/>
  <cols>
    <col min="1" max="1" width="20" style="9" customWidth="1"/>
    <col min="2" max="2" width="30" style="3" customWidth="1"/>
    <col min="3" max="3" width="25.85546875" style="3" customWidth="1"/>
    <col min="4" max="4" width="10.5703125" style="3" bestFit="1" customWidth="1"/>
    <col min="5" max="6" width="11.5703125" style="3" bestFit="1" customWidth="1"/>
    <col min="7" max="16384" width="9.140625" style="3"/>
  </cols>
  <sheetData>
    <row r="1" spans="1:3" ht="62.25" customHeight="1" x14ac:dyDescent="0.25">
      <c r="A1" s="25" t="s">
        <v>141</v>
      </c>
      <c r="B1" s="25"/>
      <c r="C1" s="25"/>
    </row>
    <row r="2" spans="1:3" x14ac:dyDescent="0.25">
      <c r="A2" s="32" t="s">
        <v>0</v>
      </c>
      <c r="B2" s="12" t="s">
        <v>4</v>
      </c>
      <c r="C2" s="12" t="s">
        <v>1</v>
      </c>
    </row>
    <row r="3" spans="1:3" x14ac:dyDescent="0.25">
      <c r="A3" s="28">
        <v>43160.007210648146</v>
      </c>
      <c r="B3" s="33" t="s">
        <v>146</v>
      </c>
      <c r="C3" s="34">
        <v>97.1</v>
      </c>
    </row>
    <row r="4" spans="1:3" x14ac:dyDescent="0.25">
      <c r="A4" s="28">
        <v>43160.028483796297</v>
      </c>
      <c r="B4" s="33" t="s">
        <v>147</v>
      </c>
      <c r="C4" s="34">
        <v>194.2</v>
      </c>
    </row>
    <row r="5" spans="1:3" x14ac:dyDescent="0.25">
      <c r="A5" s="28">
        <v>43160.073229166665</v>
      </c>
      <c r="B5" s="33" t="s">
        <v>148</v>
      </c>
      <c r="C5" s="34">
        <v>97.1</v>
      </c>
    </row>
    <row r="6" spans="1:3" x14ac:dyDescent="0.25">
      <c r="A6" s="28">
        <v>43160.135555555556</v>
      </c>
      <c r="B6" s="33" t="s">
        <v>50</v>
      </c>
      <c r="C6" s="34">
        <v>97.1</v>
      </c>
    </row>
    <row r="7" spans="1:3" x14ac:dyDescent="0.25">
      <c r="A7" s="28">
        <v>43160.191550925927</v>
      </c>
      <c r="B7" s="33" t="s">
        <v>149</v>
      </c>
      <c r="C7" s="34">
        <v>194.2</v>
      </c>
    </row>
    <row r="8" spans="1:3" x14ac:dyDescent="0.25">
      <c r="A8" s="28">
        <v>43160.205011574071</v>
      </c>
      <c r="B8" s="33" t="s">
        <v>150</v>
      </c>
      <c r="C8" s="34">
        <v>971</v>
      </c>
    </row>
    <row r="9" spans="1:3" x14ac:dyDescent="0.25">
      <c r="A9" s="28">
        <v>43160.250162037039</v>
      </c>
      <c r="B9" s="33" t="s">
        <v>51</v>
      </c>
      <c r="C9" s="34">
        <v>194.2</v>
      </c>
    </row>
    <row r="10" spans="1:3" x14ac:dyDescent="0.25">
      <c r="A10" s="28">
        <v>43160.268078703702</v>
      </c>
      <c r="B10" s="33" t="s">
        <v>151</v>
      </c>
      <c r="C10" s="34">
        <v>971</v>
      </c>
    </row>
    <row r="11" spans="1:3" x14ac:dyDescent="0.25">
      <c r="A11" s="28">
        <v>43160.279872685183</v>
      </c>
      <c r="B11" s="33" t="s">
        <v>152</v>
      </c>
      <c r="C11" s="34">
        <v>194.2</v>
      </c>
    </row>
    <row r="12" spans="1:3" x14ac:dyDescent="0.25">
      <c r="A12" s="28">
        <v>43160.310208333336</v>
      </c>
      <c r="B12" s="33" t="s">
        <v>153</v>
      </c>
      <c r="C12" s="34">
        <v>971</v>
      </c>
    </row>
    <row r="13" spans="1:3" x14ac:dyDescent="0.25">
      <c r="A13" s="28">
        <v>43160.315983796296</v>
      </c>
      <c r="B13" s="33" t="s">
        <v>154</v>
      </c>
      <c r="C13" s="34">
        <v>194.2</v>
      </c>
    </row>
    <row r="14" spans="1:3" x14ac:dyDescent="0.25">
      <c r="A14" s="28">
        <v>43160.357175925928</v>
      </c>
      <c r="B14" s="33" t="s">
        <v>155</v>
      </c>
      <c r="C14" s="34">
        <v>485.5</v>
      </c>
    </row>
    <row r="15" spans="1:3" x14ac:dyDescent="0.25">
      <c r="A15" s="28">
        <v>43160.393935185188</v>
      </c>
      <c r="B15" s="33" t="s">
        <v>156</v>
      </c>
      <c r="C15" s="34">
        <v>145.65</v>
      </c>
    </row>
    <row r="16" spans="1:3" x14ac:dyDescent="0.25">
      <c r="A16" s="28">
        <v>43160.399953703702</v>
      </c>
      <c r="B16" s="33" t="s">
        <v>29</v>
      </c>
      <c r="C16" s="34">
        <v>485.5</v>
      </c>
    </row>
    <row r="17" spans="1:3" x14ac:dyDescent="0.25">
      <c r="A17" s="28">
        <v>43160.410081018519</v>
      </c>
      <c r="B17" s="33" t="s">
        <v>52</v>
      </c>
      <c r="C17" s="34">
        <v>194.2</v>
      </c>
    </row>
    <row r="18" spans="1:3" x14ac:dyDescent="0.25">
      <c r="A18" s="28">
        <v>43160.440057870372</v>
      </c>
      <c r="B18" s="33" t="s">
        <v>157</v>
      </c>
      <c r="C18" s="34">
        <v>194.2</v>
      </c>
    </row>
    <row r="19" spans="1:3" x14ac:dyDescent="0.25">
      <c r="A19" s="28">
        <v>43160.451111111113</v>
      </c>
      <c r="B19" s="33" t="s">
        <v>158</v>
      </c>
      <c r="C19" s="34">
        <v>485.5</v>
      </c>
    </row>
    <row r="20" spans="1:3" x14ac:dyDescent="0.25">
      <c r="A20" s="28">
        <v>43160.472291666665</v>
      </c>
      <c r="B20" s="33" t="s">
        <v>159</v>
      </c>
      <c r="C20" s="34">
        <v>194.2</v>
      </c>
    </row>
    <row r="21" spans="1:3" x14ac:dyDescent="0.25">
      <c r="A21" s="28">
        <v>43160.479687500003</v>
      </c>
      <c r="B21" s="33" t="s">
        <v>53</v>
      </c>
      <c r="C21" s="34">
        <v>97.1</v>
      </c>
    </row>
    <row r="22" spans="1:3" x14ac:dyDescent="0.25">
      <c r="A22" s="28">
        <v>43160.493321759262</v>
      </c>
      <c r="B22" s="33" t="s">
        <v>54</v>
      </c>
      <c r="C22" s="34">
        <v>97.1</v>
      </c>
    </row>
    <row r="23" spans="1:3" x14ac:dyDescent="0.25">
      <c r="A23" s="28">
        <v>43160.507245370369</v>
      </c>
      <c r="B23" s="33" t="s">
        <v>55</v>
      </c>
      <c r="C23" s="34">
        <v>97.1</v>
      </c>
    </row>
    <row r="24" spans="1:3" x14ac:dyDescent="0.25">
      <c r="A24" s="28">
        <v>43160.526956018519</v>
      </c>
      <c r="B24" s="33" t="s">
        <v>160</v>
      </c>
      <c r="C24" s="34">
        <v>349.56</v>
      </c>
    </row>
    <row r="25" spans="1:3" x14ac:dyDescent="0.25">
      <c r="A25" s="28">
        <v>43160.55201388889</v>
      </c>
      <c r="B25" s="33" t="s">
        <v>161</v>
      </c>
      <c r="C25" s="34">
        <v>48.55</v>
      </c>
    </row>
    <row r="26" spans="1:3" x14ac:dyDescent="0.25">
      <c r="A26" s="28">
        <v>43160.553333333337</v>
      </c>
      <c r="B26" s="33" t="s">
        <v>162</v>
      </c>
      <c r="C26" s="34">
        <v>194.2</v>
      </c>
    </row>
    <row r="27" spans="1:3" x14ac:dyDescent="0.25">
      <c r="A27" s="28">
        <v>43160.559606481482</v>
      </c>
      <c r="B27" s="33" t="s">
        <v>163</v>
      </c>
      <c r="C27" s="34">
        <v>194.2</v>
      </c>
    </row>
    <row r="28" spans="1:3" x14ac:dyDescent="0.25">
      <c r="A28" s="28">
        <v>43160.581585648149</v>
      </c>
      <c r="B28" s="33" t="s">
        <v>164</v>
      </c>
      <c r="C28" s="34">
        <v>97.1</v>
      </c>
    </row>
    <row r="29" spans="1:3" x14ac:dyDescent="0.25">
      <c r="A29" s="28">
        <v>43160.591979166667</v>
      </c>
      <c r="B29" s="33" t="s">
        <v>165</v>
      </c>
      <c r="C29" s="34">
        <v>971</v>
      </c>
    </row>
    <row r="30" spans="1:3" x14ac:dyDescent="0.25">
      <c r="A30" s="28">
        <v>43160.634953703702</v>
      </c>
      <c r="B30" s="33" t="s">
        <v>166</v>
      </c>
      <c r="C30" s="34">
        <v>194.2</v>
      </c>
    </row>
    <row r="31" spans="1:3" x14ac:dyDescent="0.25">
      <c r="A31" s="28">
        <v>43160.639108796298</v>
      </c>
      <c r="B31" s="33" t="s">
        <v>56</v>
      </c>
      <c r="C31" s="34">
        <v>485.5</v>
      </c>
    </row>
    <row r="32" spans="1:3" x14ac:dyDescent="0.25">
      <c r="A32" s="28">
        <v>43160.712002314816</v>
      </c>
      <c r="B32" s="33" t="s">
        <v>57</v>
      </c>
      <c r="C32" s="34">
        <v>97.1</v>
      </c>
    </row>
    <row r="33" spans="1:3" x14ac:dyDescent="0.25">
      <c r="A33" s="28">
        <v>43160.779814814814</v>
      </c>
      <c r="B33" s="33" t="s">
        <v>167</v>
      </c>
      <c r="C33" s="34">
        <v>194.2</v>
      </c>
    </row>
    <row r="34" spans="1:3" x14ac:dyDescent="0.25">
      <c r="A34" s="28">
        <v>43160.882604166669</v>
      </c>
      <c r="B34" s="33" t="s">
        <v>168</v>
      </c>
      <c r="C34" s="34">
        <v>485.5</v>
      </c>
    </row>
    <row r="35" spans="1:3" x14ac:dyDescent="0.25">
      <c r="A35" s="28">
        <v>43160.88957175926</v>
      </c>
      <c r="B35" s="33" t="s">
        <v>169</v>
      </c>
      <c r="C35" s="34">
        <v>1456.5</v>
      </c>
    </row>
    <row r="36" spans="1:3" x14ac:dyDescent="0.25">
      <c r="A36" s="28">
        <v>43160.919756944444</v>
      </c>
      <c r="B36" s="33" t="s">
        <v>170</v>
      </c>
      <c r="C36" s="34">
        <v>9710</v>
      </c>
    </row>
    <row r="37" spans="1:3" x14ac:dyDescent="0.25">
      <c r="A37" s="28">
        <v>43160.975682870368</v>
      </c>
      <c r="B37" s="33" t="s">
        <v>171</v>
      </c>
      <c r="C37" s="34">
        <v>485.5</v>
      </c>
    </row>
    <row r="38" spans="1:3" x14ac:dyDescent="0.25">
      <c r="A38" s="28">
        <v>43160.990185185183</v>
      </c>
      <c r="B38" s="33" t="s">
        <v>172</v>
      </c>
      <c r="C38" s="34">
        <v>1456.5</v>
      </c>
    </row>
    <row r="39" spans="1:3" x14ac:dyDescent="0.25">
      <c r="A39" s="28">
        <v>43161.01054398148</v>
      </c>
      <c r="B39" s="33" t="s">
        <v>58</v>
      </c>
      <c r="C39" s="34">
        <v>194.2</v>
      </c>
    </row>
    <row r="40" spans="1:3" x14ac:dyDescent="0.25">
      <c r="A40" s="28">
        <v>43161.20648148148</v>
      </c>
      <c r="B40" s="33" t="s">
        <v>173</v>
      </c>
      <c r="C40" s="34">
        <v>485.5</v>
      </c>
    </row>
    <row r="41" spans="1:3" x14ac:dyDescent="0.25">
      <c r="A41" s="28">
        <v>43161.412037037036</v>
      </c>
      <c r="B41" s="33" t="s">
        <v>174</v>
      </c>
      <c r="C41" s="34">
        <v>314.60000000000002</v>
      </c>
    </row>
    <row r="42" spans="1:3" x14ac:dyDescent="0.25">
      <c r="A42" s="28">
        <v>43161.425393518519</v>
      </c>
      <c r="B42" s="33" t="s">
        <v>175</v>
      </c>
      <c r="C42" s="34">
        <v>8739</v>
      </c>
    </row>
    <row r="43" spans="1:3" x14ac:dyDescent="0.25">
      <c r="A43" s="28">
        <v>43161.454976851855</v>
      </c>
      <c r="B43" s="33" t="s">
        <v>176</v>
      </c>
      <c r="C43" s="34">
        <v>1942</v>
      </c>
    </row>
    <row r="44" spans="1:3" x14ac:dyDescent="0.25">
      <c r="A44" s="28">
        <v>43161.487893518519</v>
      </c>
      <c r="B44" s="33" t="s">
        <v>177</v>
      </c>
      <c r="C44" s="34">
        <v>4855</v>
      </c>
    </row>
    <row r="45" spans="1:3" x14ac:dyDescent="0.25">
      <c r="A45" s="28">
        <v>43161.515115740738</v>
      </c>
      <c r="B45" s="33" t="s">
        <v>178</v>
      </c>
      <c r="C45" s="34">
        <v>194.2</v>
      </c>
    </row>
    <row r="46" spans="1:3" x14ac:dyDescent="0.25">
      <c r="A46" s="28">
        <v>43161.573194444441</v>
      </c>
      <c r="B46" s="33" t="s">
        <v>30</v>
      </c>
      <c r="C46" s="34">
        <v>145.65</v>
      </c>
    </row>
    <row r="47" spans="1:3" x14ac:dyDescent="0.25">
      <c r="A47" s="28">
        <v>43161.62909722222</v>
      </c>
      <c r="B47" s="33" t="s">
        <v>32</v>
      </c>
      <c r="C47" s="34">
        <v>194.2</v>
      </c>
    </row>
    <row r="48" spans="1:3" x14ac:dyDescent="0.25">
      <c r="A48" s="28">
        <v>43161.670393518521</v>
      </c>
      <c r="B48" s="33" t="s">
        <v>33</v>
      </c>
      <c r="C48" s="34">
        <v>4855</v>
      </c>
    </row>
    <row r="49" spans="1:3" x14ac:dyDescent="0.25">
      <c r="A49" s="28">
        <v>43161.67046296296</v>
      </c>
      <c r="B49" s="33" t="s">
        <v>34</v>
      </c>
      <c r="C49" s="34">
        <v>194.2</v>
      </c>
    </row>
    <row r="50" spans="1:3" x14ac:dyDescent="0.25">
      <c r="A50" s="28">
        <v>43161.684432870374</v>
      </c>
      <c r="B50" s="33" t="s">
        <v>16</v>
      </c>
      <c r="C50" s="34">
        <v>485.5</v>
      </c>
    </row>
    <row r="51" spans="1:3" x14ac:dyDescent="0.25">
      <c r="A51" s="28">
        <v>43161.694664351853</v>
      </c>
      <c r="B51" s="33" t="s">
        <v>35</v>
      </c>
      <c r="C51" s="34">
        <v>194.2</v>
      </c>
    </row>
    <row r="52" spans="1:3" x14ac:dyDescent="0.25">
      <c r="A52" s="28">
        <v>43161.712094907409</v>
      </c>
      <c r="B52" s="33" t="s">
        <v>36</v>
      </c>
      <c r="C52" s="34">
        <v>194.2</v>
      </c>
    </row>
    <row r="53" spans="1:3" x14ac:dyDescent="0.25">
      <c r="A53" s="28">
        <v>43161.754340277781</v>
      </c>
      <c r="B53" s="33" t="s">
        <v>179</v>
      </c>
      <c r="C53" s="34">
        <v>291.3</v>
      </c>
    </row>
    <row r="54" spans="1:3" x14ac:dyDescent="0.25">
      <c r="A54" s="28">
        <v>43161.831111111111</v>
      </c>
      <c r="B54" s="33" t="s">
        <v>180</v>
      </c>
      <c r="C54" s="34">
        <v>971</v>
      </c>
    </row>
    <row r="55" spans="1:3" x14ac:dyDescent="0.25">
      <c r="A55" s="28">
        <v>43161.857835648145</v>
      </c>
      <c r="B55" s="33" t="s">
        <v>37</v>
      </c>
      <c r="C55" s="34">
        <v>485.5</v>
      </c>
    </row>
    <row r="56" spans="1:3" x14ac:dyDescent="0.25">
      <c r="A56" s="28">
        <v>43161.979583333334</v>
      </c>
      <c r="B56" s="33" t="s">
        <v>181</v>
      </c>
      <c r="C56" s="34">
        <v>2913</v>
      </c>
    </row>
    <row r="57" spans="1:3" x14ac:dyDescent="0.25">
      <c r="A57" s="28">
        <v>43162.150810185187</v>
      </c>
      <c r="B57" s="33" t="s">
        <v>182</v>
      </c>
      <c r="C57" s="34">
        <v>291.3</v>
      </c>
    </row>
    <row r="58" spans="1:3" x14ac:dyDescent="0.25">
      <c r="A58" s="28">
        <v>43162.743310185186</v>
      </c>
      <c r="B58" s="33" t="s">
        <v>101</v>
      </c>
      <c r="C58" s="34">
        <v>97.1</v>
      </c>
    </row>
    <row r="59" spans="1:3" x14ac:dyDescent="0.25">
      <c r="A59" s="28">
        <v>43162.913391203707</v>
      </c>
      <c r="B59" s="33" t="s">
        <v>38</v>
      </c>
      <c r="C59" s="34">
        <v>194.2</v>
      </c>
    </row>
    <row r="60" spans="1:3" x14ac:dyDescent="0.25">
      <c r="A60" s="28">
        <v>43162.95517361111</v>
      </c>
      <c r="B60" s="33" t="s">
        <v>59</v>
      </c>
      <c r="C60" s="34">
        <v>194.2</v>
      </c>
    </row>
    <row r="61" spans="1:3" x14ac:dyDescent="0.25">
      <c r="A61" s="28">
        <v>43163.437696759262</v>
      </c>
      <c r="B61" s="33" t="s">
        <v>41</v>
      </c>
      <c r="C61" s="34">
        <v>97.1</v>
      </c>
    </row>
    <row r="62" spans="1:3" x14ac:dyDescent="0.25">
      <c r="A62" s="28">
        <v>43163.606527777774</v>
      </c>
      <c r="B62" s="33" t="s">
        <v>183</v>
      </c>
      <c r="C62" s="34">
        <v>971</v>
      </c>
    </row>
    <row r="63" spans="1:3" x14ac:dyDescent="0.25">
      <c r="A63" s="28">
        <v>43163.70853009259</v>
      </c>
      <c r="B63" s="33" t="s">
        <v>39</v>
      </c>
      <c r="C63" s="34">
        <v>1456.5</v>
      </c>
    </row>
    <row r="64" spans="1:3" x14ac:dyDescent="0.25">
      <c r="A64" s="28">
        <v>43163.788368055553</v>
      </c>
      <c r="B64" s="33" t="s">
        <v>184</v>
      </c>
      <c r="C64" s="34">
        <v>194.2</v>
      </c>
    </row>
    <row r="65" spans="1:3" x14ac:dyDescent="0.25">
      <c r="A65" s="28">
        <v>43163.830104166664</v>
      </c>
      <c r="B65" s="33" t="s">
        <v>40</v>
      </c>
      <c r="C65" s="34">
        <v>971</v>
      </c>
    </row>
    <row r="66" spans="1:3" x14ac:dyDescent="0.25">
      <c r="A66" s="28">
        <v>43163.837870370371</v>
      </c>
      <c r="B66" s="33" t="s">
        <v>185</v>
      </c>
      <c r="C66" s="34">
        <v>9710</v>
      </c>
    </row>
    <row r="67" spans="1:3" x14ac:dyDescent="0.25">
      <c r="A67" s="28">
        <v>43164.494409722225</v>
      </c>
      <c r="B67" s="33" t="s">
        <v>100</v>
      </c>
      <c r="C67" s="34">
        <v>194.2</v>
      </c>
    </row>
    <row r="68" spans="1:3" x14ac:dyDescent="0.25">
      <c r="A68" s="28">
        <v>43164.663483796299</v>
      </c>
      <c r="B68" s="33" t="s">
        <v>31</v>
      </c>
      <c r="C68" s="34">
        <v>291.3</v>
      </c>
    </row>
    <row r="69" spans="1:3" x14ac:dyDescent="0.25">
      <c r="A69" s="28">
        <v>43164.757696759261</v>
      </c>
      <c r="B69" s="33" t="s">
        <v>186</v>
      </c>
      <c r="C69" s="34">
        <v>485.5</v>
      </c>
    </row>
    <row r="70" spans="1:3" x14ac:dyDescent="0.25">
      <c r="A70" s="28">
        <v>43165.524791666663</v>
      </c>
      <c r="B70" s="33" t="s">
        <v>60</v>
      </c>
      <c r="C70" s="34">
        <v>485.5</v>
      </c>
    </row>
    <row r="71" spans="1:3" x14ac:dyDescent="0.25">
      <c r="A71" s="28">
        <v>43165.555891203701</v>
      </c>
      <c r="B71" s="33" t="s">
        <v>124</v>
      </c>
      <c r="C71" s="34">
        <v>1456.5</v>
      </c>
    </row>
    <row r="72" spans="1:3" x14ac:dyDescent="0.25">
      <c r="A72" s="28">
        <v>43166.39947916667</v>
      </c>
      <c r="B72" s="33" t="s">
        <v>19</v>
      </c>
      <c r="C72" s="34">
        <v>97.1</v>
      </c>
    </row>
    <row r="73" spans="1:3" x14ac:dyDescent="0.25">
      <c r="A73" s="28">
        <v>43166.39949074074</v>
      </c>
      <c r="B73" s="33" t="s">
        <v>18</v>
      </c>
      <c r="C73" s="34">
        <v>971</v>
      </c>
    </row>
    <row r="74" spans="1:3" x14ac:dyDescent="0.25">
      <c r="A74" s="28">
        <v>43166.403194444443</v>
      </c>
      <c r="B74" s="33" t="s">
        <v>20</v>
      </c>
      <c r="C74" s="34">
        <v>485.5</v>
      </c>
    </row>
    <row r="75" spans="1:3" x14ac:dyDescent="0.25">
      <c r="A75" s="28">
        <v>43166.406585648147</v>
      </c>
      <c r="B75" s="33" t="s">
        <v>21</v>
      </c>
      <c r="C75" s="34">
        <v>97.1</v>
      </c>
    </row>
    <row r="76" spans="1:3" x14ac:dyDescent="0.25">
      <c r="A76" s="28">
        <v>43166.410057870373</v>
      </c>
      <c r="B76" s="33" t="s">
        <v>22</v>
      </c>
      <c r="C76" s="34">
        <v>485.5</v>
      </c>
    </row>
    <row r="77" spans="1:3" x14ac:dyDescent="0.25">
      <c r="A77" s="28">
        <v>43166.556458333333</v>
      </c>
      <c r="B77" s="33" t="s">
        <v>187</v>
      </c>
      <c r="C77" s="34">
        <v>485.5</v>
      </c>
    </row>
    <row r="78" spans="1:3" x14ac:dyDescent="0.25">
      <c r="A78" s="28">
        <v>43166.568564814814</v>
      </c>
      <c r="B78" s="33" t="s">
        <v>23</v>
      </c>
      <c r="C78" s="34">
        <v>97.1</v>
      </c>
    </row>
    <row r="79" spans="1:3" x14ac:dyDescent="0.25">
      <c r="A79" s="28">
        <v>43166.6483912037</v>
      </c>
      <c r="B79" s="33" t="s">
        <v>188</v>
      </c>
      <c r="C79" s="34">
        <v>971</v>
      </c>
    </row>
    <row r="80" spans="1:3" x14ac:dyDescent="0.25">
      <c r="A80" s="28">
        <v>43166.68041666667</v>
      </c>
      <c r="B80" s="33" t="s">
        <v>17</v>
      </c>
      <c r="C80" s="34">
        <v>97.1</v>
      </c>
    </row>
    <row r="81" spans="1:3" x14ac:dyDescent="0.25">
      <c r="A81" s="28">
        <v>43166.800173611111</v>
      </c>
      <c r="B81" s="33" t="s">
        <v>24</v>
      </c>
      <c r="C81" s="34">
        <v>485.5</v>
      </c>
    </row>
    <row r="82" spans="1:3" x14ac:dyDescent="0.25">
      <c r="A82" s="28">
        <v>43166.857916666668</v>
      </c>
      <c r="B82" s="33" t="s">
        <v>189</v>
      </c>
      <c r="C82" s="34">
        <v>194.2</v>
      </c>
    </row>
    <row r="83" spans="1:3" x14ac:dyDescent="0.25">
      <c r="A83" s="28">
        <v>43166.910243055558</v>
      </c>
      <c r="B83" s="33" t="s">
        <v>61</v>
      </c>
      <c r="C83" s="34">
        <v>485.5</v>
      </c>
    </row>
    <row r="84" spans="1:3" x14ac:dyDescent="0.25">
      <c r="A84" s="28">
        <v>43166.976099537038</v>
      </c>
      <c r="B84" s="33" t="s">
        <v>62</v>
      </c>
      <c r="C84" s="34">
        <v>97.1</v>
      </c>
    </row>
    <row r="85" spans="1:3" x14ac:dyDescent="0.25">
      <c r="A85" s="28">
        <v>43167.114756944444</v>
      </c>
      <c r="B85" s="33" t="s">
        <v>71</v>
      </c>
      <c r="C85" s="34">
        <v>194.2</v>
      </c>
    </row>
    <row r="86" spans="1:3" x14ac:dyDescent="0.25">
      <c r="A86" s="28">
        <v>43167.498645833337</v>
      </c>
      <c r="B86" s="33" t="s">
        <v>190</v>
      </c>
      <c r="C86" s="34">
        <v>971</v>
      </c>
    </row>
    <row r="87" spans="1:3" x14ac:dyDescent="0.25">
      <c r="A87" s="28">
        <v>43167.705891203703</v>
      </c>
      <c r="B87" s="33" t="s">
        <v>72</v>
      </c>
      <c r="C87" s="34">
        <v>1456.5</v>
      </c>
    </row>
    <row r="88" spans="1:3" x14ac:dyDescent="0.25">
      <c r="A88" s="28">
        <v>43167.717789351853</v>
      </c>
      <c r="B88" s="33" t="s">
        <v>191</v>
      </c>
      <c r="C88" s="34">
        <v>242.75</v>
      </c>
    </row>
    <row r="89" spans="1:3" x14ac:dyDescent="0.25">
      <c r="A89" s="28">
        <v>43167.719733796293</v>
      </c>
      <c r="B89" s="33" t="s">
        <v>73</v>
      </c>
      <c r="C89" s="34">
        <v>485.5</v>
      </c>
    </row>
    <row r="90" spans="1:3" x14ac:dyDescent="0.25">
      <c r="A90" s="28">
        <v>43167.937916666669</v>
      </c>
      <c r="B90" s="33" t="s">
        <v>74</v>
      </c>
      <c r="C90" s="34">
        <v>1456.5</v>
      </c>
    </row>
    <row r="91" spans="1:3" x14ac:dyDescent="0.25">
      <c r="A91" s="28">
        <v>43168.335578703707</v>
      </c>
      <c r="B91" s="33" t="s">
        <v>192</v>
      </c>
      <c r="C91" s="34">
        <v>48.55</v>
      </c>
    </row>
    <row r="92" spans="1:3" x14ac:dyDescent="0.25">
      <c r="A92" s="28">
        <v>43168.385555555556</v>
      </c>
      <c r="B92" s="33" t="s">
        <v>122</v>
      </c>
      <c r="C92" s="34">
        <v>971</v>
      </c>
    </row>
    <row r="93" spans="1:3" x14ac:dyDescent="0.25">
      <c r="A93" s="28">
        <v>43168.62195601852</v>
      </c>
      <c r="B93" s="33" t="s">
        <v>75</v>
      </c>
      <c r="C93" s="34">
        <v>97.1</v>
      </c>
    </row>
    <row r="94" spans="1:3" x14ac:dyDescent="0.25">
      <c r="A94" s="28">
        <v>43168.694699074076</v>
      </c>
      <c r="B94" s="33" t="s">
        <v>76</v>
      </c>
      <c r="C94" s="34">
        <v>485.5</v>
      </c>
    </row>
    <row r="95" spans="1:3" x14ac:dyDescent="0.25">
      <c r="A95" s="28">
        <v>43169.812800925924</v>
      </c>
      <c r="B95" s="33" t="s">
        <v>77</v>
      </c>
      <c r="C95" s="34">
        <v>485.5</v>
      </c>
    </row>
    <row r="96" spans="1:3" x14ac:dyDescent="0.25">
      <c r="A96" s="28">
        <v>43170.427372685182</v>
      </c>
      <c r="B96" s="33" t="s">
        <v>75</v>
      </c>
      <c r="C96" s="34">
        <v>97.1</v>
      </c>
    </row>
    <row r="97" spans="1:3" x14ac:dyDescent="0.25">
      <c r="A97" s="28">
        <v>43170.440196759257</v>
      </c>
      <c r="B97" s="33" t="s">
        <v>193</v>
      </c>
      <c r="C97" s="34">
        <v>971</v>
      </c>
    </row>
    <row r="98" spans="1:3" x14ac:dyDescent="0.25">
      <c r="A98" s="28">
        <v>43170.750798611109</v>
      </c>
      <c r="B98" s="33" t="s">
        <v>102</v>
      </c>
      <c r="C98" s="34">
        <v>485.5</v>
      </c>
    </row>
    <row r="99" spans="1:3" x14ac:dyDescent="0.25">
      <c r="A99" s="28">
        <v>43170.87327546296</v>
      </c>
      <c r="B99" s="33" t="s">
        <v>194</v>
      </c>
      <c r="C99" s="34">
        <v>485.5</v>
      </c>
    </row>
    <row r="100" spans="1:3" x14ac:dyDescent="0.25">
      <c r="A100" s="28">
        <v>43170.931516203702</v>
      </c>
      <c r="B100" s="33" t="s">
        <v>78</v>
      </c>
      <c r="C100" s="34">
        <v>194.2</v>
      </c>
    </row>
    <row r="101" spans="1:3" x14ac:dyDescent="0.25">
      <c r="A101" s="28">
        <v>43171.225856481484</v>
      </c>
      <c r="B101" s="33" t="s">
        <v>79</v>
      </c>
      <c r="C101" s="34">
        <v>971</v>
      </c>
    </row>
    <row r="102" spans="1:3" x14ac:dyDescent="0.25">
      <c r="A102" s="28">
        <v>43171.451655092591</v>
      </c>
      <c r="B102" s="33" t="s">
        <v>80</v>
      </c>
      <c r="C102" s="34">
        <v>291.3</v>
      </c>
    </row>
    <row r="103" spans="1:3" x14ac:dyDescent="0.25">
      <c r="A103" s="28">
        <v>43171.617951388886</v>
      </c>
      <c r="B103" s="33" t="s">
        <v>55</v>
      </c>
      <c r="C103" s="34">
        <v>485.5</v>
      </c>
    </row>
    <row r="104" spans="1:3" x14ac:dyDescent="0.25">
      <c r="A104" s="28">
        <v>43171.628888888888</v>
      </c>
      <c r="B104" s="33" t="s">
        <v>81</v>
      </c>
      <c r="C104" s="34">
        <v>485.5</v>
      </c>
    </row>
    <row r="105" spans="1:3" x14ac:dyDescent="0.25">
      <c r="A105" s="28">
        <v>43171.631331018521</v>
      </c>
      <c r="B105" s="33" t="s">
        <v>195</v>
      </c>
      <c r="C105" s="34">
        <v>96.1</v>
      </c>
    </row>
    <row r="106" spans="1:3" x14ac:dyDescent="0.25">
      <c r="A106" s="28">
        <v>43171.656574074077</v>
      </c>
      <c r="B106" s="33" t="s">
        <v>82</v>
      </c>
      <c r="C106" s="34">
        <v>194.2</v>
      </c>
    </row>
    <row r="107" spans="1:3" x14ac:dyDescent="0.25">
      <c r="A107" s="28">
        <v>43171.727465277778</v>
      </c>
      <c r="B107" s="33" t="s">
        <v>196</v>
      </c>
      <c r="C107" s="34">
        <v>194.2</v>
      </c>
    </row>
    <row r="108" spans="1:3" x14ac:dyDescent="0.25">
      <c r="A108" s="28">
        <v>43171.842465277776</v>
      </c>
      <c r="B108" s="33" t="s">
        <v>83</v>
      </c>
      <c r="C108" s="34">
        <v>485.5</v>
      </c>
    </row>
    <row r="109" spans="1:3" x14ac:dyDescent="0.25">
      <c r="A109" s="28">
        <v>43171.863692129627</v>
      </c>
      <c r="B109" s="33" t="s">
        <v>197</v>
      </c>
      <c r="C109" s="34">
        <v>291.3</v>
      </c>
    </row>
    <row r="110" spans="1:3" x14ac:dyDescent="0.25">
      <c r="A110" s="28">
        <v>43171.875787037039</v>
      </c>
      <c r="B110" s="33" t="s">
        <v>198</v>
      </c>
      <c r="C110" s="34">
        <v>485.5</v>
      </c>
    </row>
    <row r="111" spans="1:3" x14ac:dyDescent="0.25">
      <c r="A111" s="28">
        <v>43171.930289351854</v>
      </c>
      <c r="B111" s="33" t="s">
        <v>199</v>
      </c>
      <c r="C111" s="34">
        <v>485.5</v>
      </c>
    </row>
    <row r="112" spans="1:3" x14ac:dyDescent="0.25">
      <c r="A112" s="28">
        <v>43172.527824074074</v>
      </c>
      <c r="B112" s="33" t="s">
        <v>84</v>
      </c>
      <c r="C112" s="34">
        <v>96.1</v>
      </c>
    </row>
    <row r="113" spans="1:3" x14ac:dyDescent="0.25">
      <c r="A113" s="28">
        <v>43172.594108796293</v>
      </c>
      <c r="B113" s="33" t="s">
        <v>85</v>
      </c>
      <c r="C113" s="34">
        <v>96.1</v>
      </c>
    </row>
    <row r="114" spans="1:3" x14ac:dyDescent="0.25">
      <c r="A114" s="28">
        <v>43172.676562499997</v>
      </c>
      <c r="B114" s="33" t="s">
        <v>200</v>
      </c>
      <c r="C114" s="34">
        <v>971</v>
      </c>
    </row>
    <row r="115" spans="1:3" x14ac:dyDescent="0.25">
      <c r="A115" s="28">
        <v>43173.496296296296</v>
      </c>
      <c r="B115" s="33" t="s">
        <v>201</v>
      </c>
      <c r="C115" s="34">
        <v>485.5</v>
      </c>
    </row>
    <row r="116" spans="1:3" x14ac:dyDescent="0.25">
      <c r="A116" s="28">
        <v>43173.625393518516</v>
      </c>
      <c r="B116" s="33" t="s">
        <v>86</v>
      </c>
      <c r="C116" s="34">
        <v>194.2</v>
      </c>
    </row>
    <row r="117" spans="1:3" x14ac:dyDescent="0.25">
      <c r="A117" s="28">
        <v>43173.642245370371</v>
      </c>
      <c r="B117" s="33" t="s">
        <v>121</v>
      </c>
      <c r="C117" s="34">
        <v>1942</v>
      </c>
    </row>
    <row r="118" spans="1:3" x14ac:dyDescent="0.25">
      <c r="A118" s="28">
        <v>43173.951481481483</v>
      </c>
      <c r="B118" s="33" t="s">
        <v>88</v>
      </c>
      <c r="C118" s="34">
        <v>485.5</v>
      </c>
    </row>
    <row r="119" spans="1:3" x14ac:dyDescent="0.25">
      <c r="A119" s="28">
        <v>43174.025543981479</v>
      </c>
      <c r="B119" s="33" t="s">
        <v>202</v>
      </c>
      <c r="C119" s="34">
        <v>323.33999999999997</v>
      </c>
    </row>
    <row r="120" spans="1:3" x14ac:dyDescent="0.25">
      <c r="A120" s="28">
        <v>43174.204027777778</v>
      </c>
      <c r="B120" s="33" t="s">
        <v>203</v>
      </c>
      <c r="C120" s="34">
        <v>194.2</v>
      </c>
    </row>
    <row r="121" spans="1:3" x14ac:dyDescent="0.25">
      <c r="A121" s="28">
        <v>43174.437511574077</v>
      </c>
      <c r="B121" s="33" t="s">
        <v>204</v>
      </c>
      <c r="C121" s="34">
        <v>46.1</v>
      </c>
    </row>
    <row r="122" spans="1:3" x14ac:dyDescent="0.25">
      <c r="A122" s="28">
        <v>43174.569386574076</v>
      </c>
      <c r="B122" s="33" t="s">
        <v>205</v>
      </c>
      <c r="C122" s="34">
        <v>485.5</v>
      </c>
    </row>
    <row r="123" spans="1:3" x14ac:dyDescent="0.25">
      <c r="A123" s="28">
        <v>43174.605868055558</v>
      </c>
      <c r="B123" s="33" t="s">
        <v>123</v>
      </c>
      <c r="C123" s="34">
        <v>291.3</v>
      </c>
    </row>
    <row r="124" spans="1:3" x14ac:dyDescent="0.25">
      <c r="A124" s="28">
        <v>43174.645532407405</v>
      </c>
      <c r="B124" s="33" t="s">
        <v>206</v>
      </c>
      <c r="C124" s="34">
        <v>485.5</v>
      </c>
    </row>
    <row r="125" spans="1:3" x14ac:dyDescent="0.25">
      <c r="A125" s="28">
        <v>43174.6797337963</v>
      </c>
      <c r="B125" s="33" t="s">
        <v>207</v>
      </c>
      <c r="C125" s="34">
        <v>194.2</v>
      </c>
    </row>
    <row r="126" spans="1:3" x14ac:dyDescent="0.25">
      <c r="A126" s="28">
        <v>43174.686909722222</v>
      </c>
      <c r="B126" s="33" t="s">
        <v>208</v>
      </c>
      <c r="C126" s="34">
        <v>971</v>
      </c>
    </row>
    <row r="127" spans="1:3" x14ac:dyDescent="0.25">
      <c r="A127" s="28">
        <v>43174.801041666666</v>
      </c>
      <c r="B127" s="33" t="s">
        <v>209</v>
      </c>
      <c r="C127" s="34">
        <v>194.2</v>
      </c>
    </row>
    <row r="128" spans="1:3" x14ac:dyDescent="0.25">
      <c r="A128" s="28">
        <v>43174.849548611113</v>
      </c>
      <c r="B128" s="33" t="s">
        <v>210</v>
      </c>
      <c r="C128" s="34">
        <v>971</v>
      </c>
    </row>
    <row r="129" spans="1:3" x14ac:dyDescent="0.25">
      <c r="A129" s="28">
        <v>43174.862442129626</v>
      </c>
      <c r="B129" s="33" t="s">
        <v>211</v>
      </c>
      <c r="C129" s="34">
        <v>485.5</v>
      </c>
    </row>
    <row r="130" spans="1:3" x14ac:dyDescent="0.25">
      <c r="A130" s="28">
        <v>43174.975682870368</v>
      </c>
      <c r="B130" s="33" t="s">
        <v>212</v>
      </c>
      <c r="C130" s="34">
        <v>194.2</v>
      </c>
    </row>
    <row r="131" spans="1:3" x14ac:dyDescent="0.25">
      <c r="A131" s="28">
        <v>43175.552916666667</v>
      </c>
      <c r="B131" s="33" t="s">
        <v>213</v>
      </c>
      <c r="C131" s="34">
        <v>485.5</v>
      </c>
    </row>
    <row r="132" spans="1:3" x14ac:dyDescent="0.25">
      <c r="A132" s="28">
        <v>43175.726875</v>
      </c>
      <c r="B132" s="33" t="s">
        <v>214</v>
      </c>
      <c r="C132" s="34">
        <v>1456.5</v>
      </c>
    </row>
    <row r="133" spans="1:3" x14ac:dyDescent="0.25">
      <c r="A133" s="28">
        <v>43175.730439814812</v>
      </c>
      <c r="B133" s="33" t="s">
        <v>89</v>
      </c>
      <c r="C133" s="34">
        <v>96.1</v>
      </c>
    </row>
    <row r="134" spans="1:3" x14ac:dyDescent="0.25">
      <c r="A134" s="28">
        <v>43175.759039351855</v>
      </c>
      <c r="B134" s="33" t="s">
        <v>90</v>
      </c>
      <c r="C134" s="34">
        <v>485.5</v>
      </c>
    </row>
    <row r="135" spans="1:3" x14ac:dyDescent="0.25">
      <c r="A135" s="28">
        <v>43176.201863425929</v>
      </c>
      <c r="B135" s="33" t="s">
        <v>215</v>
      </c>
      <c r="C135" s="34">
        <v>48550</v>
      </c>
    </row>
    <row r="136" spans="1:3" x14ac:dyDescent="0.25">
      <c r="A136" s="28">
        <v>43176.575011574074</v>
      </c>
      <c r="B136" s="33" t="s">
        <v>216</v>
      </c>
      <c r="C136" s="34">
        <v>873.9</v>
      </c>
    </row>
    <row r="137" spans="1:3" x14ac:dyDescent="0.25">
      <c r="A137" s="28">
        <v>43177.501400462963</v>
      </c>
      <c r="B137" s="33" t="s">
        <v>129</v>
      </c>
      <c r="C137" s="34">
        <v>485.5</v>
      </c>
    </row>
    <row r="138" spans="1:3" x14ac:dyDescent="0.25">
      <c r="A138" s="28">
        <v>43177.685057870367</v>
      </c>
      <c r="B138" s="33" t="s">
        <v>217</v>
      </c>
      <c r="C138" s="34">
        <v>485.5</v>
      </c>
    </row>
    <row r="139" spans="1:3" x14ac:dyDescent="0.25">
      <c r="A139" s="28">
        <v>43177.851261574076</v>
      </c>
      <c r="B139" s="33" t="s">
        <v>215</v>
      </c>
      <c r="C139" s="34">
        <v>19420</v>
      </c>
    </row>
    <row r="140" spans="1:3" x14ac:dyDescent="0.25">
      <c r="A140" s="28">
        <v>43178.694768518515</v>
      </c>
      <c r="B140" s="33" t="s">
        <v>124</v>
      </c>
      <c r="C140" s="34">
        <v>1456.5</v>
      </c>
    </row>
    <row r="141" spans="1:3" x14ac:dyDescent="0.25">
      <c r="A141" s="28">
        <v>43179.354062500002</v>
      </c>
      <c r="B141" s="33" t="s">
        <v>218</v>
      </c>
      <c r="C141" s="34">
        <v>485.5</v>
      </c>
    </row>
    <row r="142" spans="1:3" x14ac:dyDescent="0.25">
      <c r="A142" s="28">
        <v>43179.451226851852</v>
      </c>
      <c r="B142" s="33" t="s">
        <v>127</v>
      </c>
      <c r="C142" s="34">
        <v>96.1</v>
      </c>
    </row>
    <row r="143" spans="1:3" x14ac:dyDescent="0.25">
      <c r="A143" s="28">
        <v>43179.499027777776</v>
      </c>
      <c r="B143" s="33" t="s">
        <v>219</v>
      </c>
      <c r="C143" s="34">
        <v>971</v>
      </c>
    </row>
    <row r="144" spans="1:3" x14ac:dyDescent="0.25">
      <c r="A144" s="28">
        <v>43179.670231481483</v>
      </c>
      <c r="B144" s="33" t="s">
        <v>91</v>
      </c>
      <c r="C144" s="34">
        <v>291.3</v>
      </c>
    </row>
    <row r="145" spans="1:3" x14ac:dyDescent="0.25">
      <c r="A145" s="28">
        <v>43180.45815972222</v>
      </c>
      <c r="B145" s="33" t="s">
        <v>208</v>
      </c>
      <c r="C145" s="34">
        <v>971</v>
      </c>
    </row>
    <row r="146" spans="1:3" x14ac:dyDescent="0.25">
      <c r="A146" s="28">
        <v>43180.510162037041</v>
      </c>
      <c r="B146" s="33" t="s">
        <v>87</v>
      </c>
      <c r="C146" s="34">
        <v>4855</v>
      </c>
    </row>
    <row r="147" spans="1:3" x14ac:dyDescent="0.25">
      <c r="A147" s="28">
        <v>43181.71125</v>
      </c>
      <c r="B147" s="33" t="s">
        <v>220</v>
      </c>
      <c r="C147" s="34">
        <v>485.5</v>
      </c>
    </row>
    <row r="148" spans="1:3" x14ac:dyDescent="0.25">
      <c r="A148" s="28">
        <v>43182.258368055554</v>
      </c>
      <c r="B148" s="33" t="s">
        <v>221</v>
      </c>
      <c r="C148" s="34">
        <v>485.5</v>
      </c>
    </row>
    <row r="149" spans="1:3" x14ac:dyDescent="0.25">
      <c r="A149" s="28">
        <v>43182.381886574076</v>
      </c>
      <c r="B149" s="33" t="s">
        <v>222</v>
      </c>
      <c r="C149" s="34">
        <v>971</v>
      </c>
    </row>
    <row r="150" spans="1:3" x14ac:dyDescent="0.25">
      <c r="A150" s="28">
        <v>43182.406388888892</v>
      </c>
      <c r="B150" s="33" t="s">
        <v>93</v>
      </c>
      <c r="C150" s="34">
        <v>485.5</v>
      </c>
    </row>
    <row r="151" spans="1:3" x14ac:dyDescent="0.25">
      <c r="A151" s="28">
        <v>43182.542488425926</v>
      </c>
      <c r="B151" s="33" t="s">
        <v>131</v>
      </c>
      <c r="C151" s="34">
        <v>485.5</v>
      </c>
    </row>
    <row r="152" spans="1:3" x14ac:dyDescent="0.25">
      <c r="A152" s="28">
        <v>43182.618206018517</v>
      </c>
      <c r="B152" s="33" t="s">
        <v>94</v>
      </c>
      <c r="C152" s="34">
        <v>96.1</v>
      </c>
    </row>
    <row r="153" spans="1:3" x14ac:dyDescent="0.25">
      <c r="A153" s="28">
        <v>43182.729756944442</v>
      </c>
      <c r="B153" s="33" t="s">
        <v>92</v>
      </c>
      <c r="C153" s="34">
        <v>291.3</v>
      </c>
    </row>
    <row r="154" spans="1:3" x14ac:dyDescent="0.25">
      <c r="A154" s="28">
        <v>43183.605416666665</v>
      </c>
      <c r="B154" s="33" t="s">
        <v>122</v>
      </c>
      <c r="C154" s="34">
        <v>194.2</v>
      </c>
    </row>
    <row r="155" spans="1:3" x14ac:dyDescent="0.25">
      <c r="A155" s="28">
        <v>43183.782824074071</v>
      </c>
      <c r="B155" s="33" t="s">
        <v>223</v>
      </c>
      <c r="C155" s="34">
        <v>194.2</v>
      </c>
    </row>
    <row r="156" spans="1:3" x14ac:dyDescent="0.25">
      <c r="A156" s="28">
        <v>43184.524421296293</v>
      </c>
      <c r="B156" s="33" t="s">
        <v>130</v>
      </c>
      <c r="C156" s="34">
        <v>194.2</v>
      </c>
    </row>
    <row r="157" spans="1:3" x14ac:dyDescent="0.25">
      <c r="A157" s="28">
        <v>43184.588252314818</v>
      </c>
      <c r="B157" s="33" t="s">
        <v>120</v>
      </c>
      <c r="C157" s="34">
        <v>1942</v>
      </c>
    </row>
    <row r="158" spans="1:3" x14ac:dyDescent="0.25">
      <c r="A158" s="28">
        <v>43184.784953703704</v>
      </c>
      <c r="B158" s="33" t="s">
        <v>95</v>
      </c>
      <c r="C158" s="34">
        <v>971</v>
      </c>
    </row>
    <row r="159" spans="1:3" x14ac:dyDescent="0.25">
      <c r="A159" s="28">
        <v>43185.027800925927</v>
      </c>
      <c r="B159" s="33" t="s">
        <v>78</v>
      </c>
      <c r="C159" s="34">
        <v>194.2</v>
      </c>
    </row>
    <row r="160" spans="1:3" x14ac:dyDescent="0.25">
      <c r="A160" s="28">
        <v>43185.660925925928</v>
      </c>
      <c r="B160" s="33" t="s">
        <v>133</v>
      </c>
      <c r="C160" s="34">
        <v>971</v>
      </c>
    </row>
    <row r="161" spans="1:3" x14ac:dyDescent="0.25">
      <c r="A161" s="28">
        <v>43185.725624999999</v>
      </c>
      <c r="B161" s="33" t="s">
        <v>134</v>
      </c>
      <c r="C161" s="34">
        <v>242.75</v>
      </c>
    </row>
    <row r="162" spans="1:3" x14ac:dyDescent="0.25">
      <c r="A162" s="28">
        <v>43186.034826388888</v>
      </c>
      <c r="B162" s="33" t="s">
        <v>96</v>
      </c>
      <c r="C162" s="34">
        <v>96.1</v>
      </c>
    </row>
    <row r="163" spans="1:3" x14ac:dyDescent="0.25">
      <c r="A163" s="28">
        <v>43186.190868055557</v>
      </c>
      <c r="B163" s="33" t="s">
        <v>125</v>
      </c>
      <c r="C163" s="34">
        <v>2913</v>
      </c>
    </row>
    <row r="164" spans="1:3" x14ac:dyDescent="0.25">
      <c r="A164" s="28">
        <v>43186.542627314811</v>
      </c>
      <c r="B164" s="33" t="s">
        <v>219</v>
      </c>
      <c r="C164" s="34">
        <v>971</v>
      </c>
    </row>
    <row r="165" spans="1:3" x14ac:dyDescent="0.25">
      <c r="A165" s="28">
        <v>43187.39949074074</v>
      </c>
      <c r="B165" s="33" t="s">
        <v>104</v>
      </c>
      <c r="C165" s="34">
        <v>971</v>
      </c>
    </row>
    <row r="166" spans="1:3" x14ac:dyDescent="0.25">
      <c r="A166" s="28">
        <v>43187.423807870371</v>
      </c>
      <c r="B166" s="33" t="s">
        <v>135</v>
      </c>
      <c r="C166" s="34">
        <v>194.2</v>
      </c>
    </row>
    <row r="167" spans="1:3" x14ac:dyDescent="0.25">
      <c r="A167" s="28">
        <v>43187.438287037039</v>
      </c>
      <c r="B167" s="33" t="s">
        <v>132</v>
      </c>
      <c r="C167" s="34">
        <v>971</v>
      </c>
    </row>
    <row r="168" spans="1:3" x14ac:dyDescent="0.25">
      <c r="A168" s="28">
        <v>43187.465995370374</v>
      </c>
      <c r="B168" s="33" t="s">
        <v>136</v>
      </c>
      <c r="C168" s="34">
        <v>194.2</v>
      </c>
    </row>
    <row r="169" spans="1:3" x14ac:dyDescent="0.25">
      <c r="A169" s="28">
        <v>43187.516909722224</v>
      </c>
      <c r="B169" s="33" t="s">
        <v>97</v>
      </c>
      <c r="C169" s="34">
        <v>194.2</v>
      </c>
    </row>
    <row r="170" spans="1:3" x14ac:dyDescent="0.25">
      <c r="A170" s="28">
        <v>43187.618379629632</v>
      </c>
      <c r="B170" s="33" t="s">
        <v>137</v>
      </c>
      <c r="C170" s="34">
        <v>194.2</v>
      </c>
    </row>
    <row r="171" spans="1:3" x14ac:dyDescent="0.25">
      <c r="A171" s="28">
        <v>43187.94054398148</v>
      </c>
      <c r="B171" s="33" t="s">
        <v>128</v>
      </c>
      <c r="C171" s="34">
        <v>971</v>
      </c>
    </row>
    <row r="172" spans="1:3" x14ac:dyDescent="0.25">
      <c r="A172" s="28">
        <v>43188.001712962963</v>
      </c>
      <c r="B172" s="33" t="s">
        <v>138</v>
      </c>
      <c r="C172" s="34">
        <v>46.1</v>
      </c>
    </row>
    <row r="173" spans="1:3" x14ac:dyDescent="0.25">
      <c r="A173" s="28">
        <v>43188.031469907408</v>
      </c>
      <c r="B173" s="33" t="s">
        <v>147</v>
      </c>
      <c r="C173" s="34">
        <v>194.2</v>
      </c>
    </row>
    <row r="174" spans="1:3" x14ac:dyDescent="0.25">
      <c r="A174" s="28">
        <v>43188.414004629631</v>
      </c>
      <c r="B174" s="33" t="s">
        <v>224</v>
      </c>
      <c r="C174" s="34">
        <v>971</v>
      </c>
    </row>
    <row r="175" spans="1:3" x14ac:dyDescent="0.25">
      <c r="A175" s="28">
        <v>43189.007141203707</v>
      </c>
      <c r="B175" s="33" t="s">
        <v>146</v>
      </c>
      <c r="C175" s="34">
        <v>96.1</v>
      </c>
    </row>
    <row r="176" spans="1:3" x14ac:dyDescent="0.25">
      <c r="A176" s="28">
        <v>43189.709062499998</v>
      </c>
      <c r="B176" s="33" t="s">
        <v>225</v>
      </c>
      <c r="C176" s="34">
        <v>194.2</v>
      </c>
    </row>
    <row r="177" spans="1:3" x14ac:dyDescent="0.25">
      <c r="A177" s="28">
        <v>43189.743622685186</v>
      </c>
      <c r="B177" s="33" t="s">
        <v>105</v>
      </c>
      <c r="C177" s="34">
        <v>485.5</v>
      </c>
    </row>
    <row r="178" spans="1:3" x14ac:dyDescent="0.25">
      <c r="A178" s="28">
        <v>43189.743668981479</v>
      </c>
      <c r="B178" s="33" t="s">
        <v>106</v>
      </c>
      <c r="C178" s="34">
        <v>96.1</v>
      </c>
    </row>
    <row r="179" spans="1:3" x14ac:dyDescent="0.25">
      <c r="A179" s="28">
        <v>43189.772476851853</v>
      </c>
      <c r="B179" s="33" t="s">
        <v>107</v>
      </c>
      <c r="C179" s="34">
        <v>96.1</v>
      </c>
    </row>
    <row r="180" spans="1:3" x14ac:dyDescent="0.25">
      <c r="A180" s="28">
        <v>43189.775497685187</v>
      </c>
      <c r="B180" s="33" t="s">
        <v>98</v>
      </c>
      <c r="C180" s="34">
        <v>291.3</v>
      </c>
    </row>
    <row r="181" spans="1:3" x14ac:dyDescent="0.25">
      <c r="A181" s="28">
        <v>43189.802199074074</v>
      </c>
      <c r="B181" s="33" t="s">
        <v>109</v>
      </c>
      <c r="C181" s="34">
        <v>194.2</v>
      </c>
    </row>
    <row r="182" spans="1:3" x14ac:dyDescent="0.25">
      <c r="A182" s="28">
        <v>43189.817337962966</v>
      </c>
      <c r="B182" s="33" t="s">
        <v>110</v>
      </c>
      <c r="C182" s="34">
        <v>485.5</v>
      </c>
    </row>
    <row r="183" spans="1:3" x14ac:dyDescent="0.25">
      <c r="A183" s="28">
        <v>43189.819363425922</v>
      </c>
      <c r="B183" s="33" t="s">
        <v>111</v>
      </c>
      <c r="C183" s="34">
        <v>485.5</v>
      </c>
    </row>
    <row r="184" spans="1:3" x14ac:dyDescent="0.25">
      <c r="A184" s="28">
        <v>43189.82980324074</v>
      </c>
      <c r="B184" s="33" t="s">
        <v>112</v>
      </c>
      <c r="C184" s="34">
        <v>194.2</v>
      </c>
    </row>
    <row r="185" spans="1:3" x14ac:dyDescent="0.25">
      <c r="A185" s="28">
        <v>43189.845914351848</v>
      </c>
      <c r="B185" s="33" t="s">
        <v>113</v>
      </c>
      <c r="C185" s="34">
        <v>971</v>
      </c>
    </row>
    <row r="186" spans="1:3" x14ac:dyDescent="0.25">
      <c r="A186" s="28">
        <v>43189.852083333331</v>
      </c>
      <c r="B186" s="33" t="s">
        <v>114</v>
      </c>
      <c r="C186" s="34">
        <v>194.2</v>
      </c>
    </row>
    <row r="187" spans="1:3" x14ac:dyDescent="0.25">
      <c r="A187" s="28">
        <v>43189.860254629632</v>
      </c>
      <c r="B187" s="33" t="s">
        <v>226</v>
      </c>
      <c r="C187" s="34">
        <v>96.1</v>
      </c>
    </row>
    <row r="188" spans="1:3" x14ac:dyDescent="0.25">
      <c r="A188" s="28">
        <v>43189.907337962963</v>
      </c>
      <c r="B188" s="33" t="s">
        <v>115</v>
      </c>
      <c r="C188" s="34">
        <v>96.1</v>
      </c>
    </row>
    <row r="189" spans="1:3" x14ac:dyDescent="0.25">
      <c r="A189" s="28">
        <v>43189.99659722222</v>
      </c>
      <c r="B189" s="33" t="s">
        <v>116</v>
      </c>
      <c r="C189" s="34">
        <v>96.1</v>
      </c>
    </row>
    <row r="190" spans="1:3" x14ac:dyDescent="0.25">
      <c r="A190" s="28">
        <v>43190.073009259257</v>
      </c>
      <c r="B190" s="33" t="s">
        <v>148</v>
      </c>
      <c r="C190" s="34">
        <v>96.1</v>
      </c>
    </row>
    <row r="191" spans="1:3" x14ac:dyDescent="0.25">
      <c r="A191" s="28">
        <v>43190.346967592595</v>
      </c>
      <c r="B191" s="33" t="s">
        <v>166</v>
      </c>
      <c r="C191" s="34">
        <v>194.2</v>
      </c>
    </row>
    <row r="192" spans="1:3" x14ac:dyDescent="0.25">
      <c r="A192" s="28">
        <v>43190.397094907406</v>
      </c>
      <c r="B192" s="33" t="s">
        <v>227</v>
      </c>
      <c r="C192" s="34">
        <v>194.2</v>
      </c>
    </row>
    <row r="193" spans="1:5" x14ac:dyDescent="0.25">
      <c r="A193" s="28">
        <v>43190.405509259261</v>
      </c>
      <c r="B193" s="33" t="s">
        <v>228</v>
      </c>
      <c r="C193" s="34">
        <v>971</v>
      </c>
    </row>
    <row r="194" spans="1:5" x14ac:dyDescent="0.25">
      <c r="A194" s="28">
        <v>43190.418587962966</v>
      </c>
      <c r="B194" s="33" t="s">
        <v>126</v>
      </c>
      <c r="C194" s="34">
        <v>485.5</v>
      </c>
      <c r="E194" s="7"/>
    </row>
    <row r="195" spans="1:5" x14ac:dyDescent="0.25">
      <c r="A195" s="28">
        <v>43190.444293981483</v>
      </c>
      <c r="B195" s="33" t="s">
        <v>123</v>
      </c>
      <c r="C195" s="34">
        <v>485.5</v>
      </c>
    </row>
    <row r="196" spans="1:5" x14ac:dyDescent="0.25">
      <c r="A196" s="28">
        <v>43190.635208333333</v>
      </c>
      <c r="B196" s="33" t="s">
        <v>229</v>
      </c>
      <c r="C196" s="34">
        <v>2913</v>
      </c>
    </row>
    <row r="197" spans="1:5" x14ac:dyDescent="0.25">
      <c r="A197" s="28">
        <v>43190.797962962963</v>
      </c>
      <c r="B197" s="33" t="s">
        <v>108</v>
      </c>
      <c r="C197" s="34">
        <v>485.5</v>
      </c>
    </row>
    <row r="198" spans="1:5" x14ac:dyDescent="0.25">
      <c r="C198" s="7"/>
    </row>
    <row r="199" spans="1:5" ht="27.75" customHeight="1" x14ac:dyDescent="0.25">
      <c r="A199" s="35" t="s">
        <v>14</v>
      </c>
      <c r="B199" s="35"/>
      <c r="C199" s="35"/>
    </row>
  </sheetData>
  <mergeCells count="2">
    <mergeCell ref="A1:C1"/>
    <mergeCell ref="A199:C199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7"/>
  <sheetViews>
    <sheetView workbookViewId="0">
      <selection activeCell="E11" sqref="E11"/>
    </sheetView>
  </sheetViews>
  <sheetFormatPr defaultColWidth="9.140625" defaultRowHeight="15" x14ac:dyDescent="0.25"/>
  <cols>
    <col min="1" max="1" width="19.140625" style="1" customWidth="1"/>
    <col min="2" max="2" width="18.42578125" style="1" customWidth="1"/>
    <col min="3" max="3" width="10.5703125" style="1" bestFit="1" customWidth="1"/>
    <col min="4" max="16384" width="9.140625" style="1"/>
  </cols>
  <sheetData>
    <row r="1" spans="1:2" ht="50.1" customHeight="1" x14ac:dyDescent="0.25">
      <c r="A1" s="25" t="s">
        <v>231</v>
      </c>
      <c r="B1" s="25"/>
    </row>
    <row r="2" spans="1:2" s="19" customFormat="1" x14ac:dyDescent="0.25">
      <c r="A2" s="18" t="s">
        <v>232</v>
      </c>
      <c r="B2" s="18" t="s">
        <v>1</v>
      </c>
    </row>
    <row r="3" spans="1:2" ht="14.45" x14ac:dyDescent="0.35">
      <c r="A3" s="10">
        <v>43164</v>
      </c>
      <c r="B3" s="11">
        <v>254736.27</v>
      </c>
    </row>
    <row r="4" spans="1:2" ht="14.45" x14ac:dyDescent="0.35">
      <c r="A4" s="20"/>
      <c r="B4" s="21"/>
    </row>
    <row r="5" spans="1:2" ht="14.45" x14ac:dyDescent="0.35">
      <c r="A5" s="20"/>
    </row>
    <row r="6" spans="1:2" ht="14.45" x14ac:dyDescent="0.35">
      <c r="A6" s="20"/>
    </row>
    <row r="7" spans="1:2" ht="14.45" x14ac:dyDescent="0.35">
      <c r="A7" s="20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58"/>
  <sheetViews>
    <sheetView workbookViewId="0">
      <selection activeCell="I14" sqref="I14"/>
    </sheetView>
  </sheetViews>
  <sheetFormatPr defaultColWidth="9.140625" defaultRowHeight="15" x14ac:dyDescent="0.25"/>
  <cols>
    <col min="1" max="1" width="10.140625" style="3" bestFit="1" customWidth="1"/>
    <col min="2" max="2" width="41.28515625" style="3" customWidth="1"/>
    <col min="3" max="3" width="14.85546875" style="3" customWidth="1"/>
    <col min="4" max="4" width="11.5703125" style="3" bestFit="1" customWidth="1"/>
    <col min="5" max="16384" width="9.140625" style="3"/>
  </cols>
  <sheetData>
    <row r="1" spans="1:3" ht="51.75" customHeight="1" x14ac:dyDescent="0.25">
      <c r="A1" s="27" t="s">
        <v>142</v>
      </c>
      <c r="B1" s="27"/>
      <c r="C1" s="27"/>
    </row>
    <row r="3" spans="1:3" s="13" customFormat="1" x14ac:dyDescent="0.25">
      <c r="A3" s="22" t="s">
        <v>0</v>
      </c>
      <c r="B3" s="12" t="s">
        <v>4</v>
      </c>
      <c r="C3" s="23" t="s">
        <v>3</v>
      </c>
    </row>
    <row r="4" spans="1:3" s="2" customFormat="1" x14ac:dyDescent="0.25">
      <c r="A4" s="14">
        <v>43161</v>
      </c>
      <c r="B4" s="24" t="s">
        <v>235</v>
      </c>
      <c r="C4" s="15">
        <v>500</v>
      </c>
    </row>
    <row r="5" spans="1:3" s="2" customFormat="1" x14ac:dyDescent="0.25">
      <c r="A5" s="14">
        <v>43163</v>
      </c>
      <c r="B5" s="24" t="s">
        <v>236</v>
      </c>
      <c r="C5" s="15">
        <v>50</v>
      </c>
    </row>
    <row r="6" spans="1:3" s="2" customFormat="1" x14ac:dyDescent="0.25">
      <c r="A6" s="14">
        <v>43163</v>
      </c>
      <c r="B6" s="24" t="s">
        <v>237</v>
      </c>
      <c r="C6" s="15">
        <v>100</v>
      </c>
    </row>
    <row r="7" spans="1:3" s="2" customFormat="1" x14ac:dyDescent="0.25">
      <c r="A7" s="14">
        <v>43163</v>
      </c>
      <c r="B7" s="24" t="s">
        <v>238</v>
      </c>
      <c r="C7" s="15">
        <v>100</v>
      </c>
    </row>
    <row r="8" spans="1:3" s="2" customFormat="1" x14ac:dyDescent="0.25">
      <c r="A8" s="14">
        <v>43163</v>
      </c>
      <c r="B8" s="24" t="s">
        <v>239</v>
      </c>
      <c r="C8" s="16">
        <v>200</v>
      </c>
    </row>
    <row r="9" spans="1:3" s="2" customFormat="1" x14ac:dyDescent="0.25">
      <c r="A9" s="14">
        <v>43163</v>
      </c>
      <c r="B9" s="24" t="s">
        <v>240</v>
      </c>
      <c r="C9" s="15">
        <v>300</v>
      </c>
    </row>
    <row r="10" spans="1:3" s="2" customFormat="1" x14ac:dyDescent="0.25">
      <c r="A10" s="14">
        <v>43163</v>
      </c>
      <c r="B10" s="24" t="s">
        <v>241</v>
      </c>
      <c r="C10" s="15">
        <v>500</v>
      </c>
    </row>
    <row r="11" spans="1:3" s="2" customFormat="1" x14ac:dyDescent="0.25">
      <c r="A11" s="14">
        <v>43163</v>
      </c>
      <c r="B11" s="24" t="s">
        <v>230</v>
      </c>
      <c r="C11" s="16">
        <v>1000</v>
      </c>
    </row>
    <row r="12" spans="1:3" s="2" customFormat="1" x14ac:dyDescent="0.25">
      <c r="A12" s="14">
        <v>43163</v>
      </c>
      <c r="B12" s="24" t="s">
        <v>242</v>
      </c>
      <c r="C12" s="16">
        <v>1000</v>
      </c>
    </row>
    <row r="13" spans="1:3" s="2" customFormat="1" x14ac:dyDescent="0.25">
      <c r="A13" s="14">
        <v>43163</v>
      </c>
      <c r="B13" s="24" t="s">
        <v>243</v>
      </c>
      <c r="C13" s="15">
        <v>2000</v>
      </c>
    </row>
    <row r="14" spans="1:3" s="2" customFormat="1" x14ac:dyDescent="0.25">
      <c r="A14" s="14">
        <v>43165</v>
      </c>
      <c r="B14" s="24" t="s">
        <v>244</v>
      </c>
      <c r="C14" s="15">
        <v>200</v>
      </c>
    </row>
    <row r="15" spans="1:3" s="2" customFormat="1" x14ac:dyDescent="0.25">
      <c r="A15" s="14">
        <v>43166</v>
      </c>
      <c r="B15" s="24" t="s">
        <v>235</v>
      </c>
      <c r="C15" s="15">
        <v>500</v>
      </c>
    </row>
    <row r="16" spans="1:3" s="2" customFormat="1" x14ac:dyDescent="0.25">
      <c r="A16" s="14">
        <v>43168</v>
      </c>
      <c r="B16" s="24" t="s">
        <v>245</v>
      </c>
      <c r="C16" s="15">
        <v>100</v>
      </c>
    </row>
    <row r="17" spans="1:3" s="2" customFormat="1" x14ac:dyDescent="0.25">
      <c r="A17" s="14">
        <v>43168</v>
      </c>
      <c r="B17" s="24" t="s">
        <v>246</v>
      </c>
      <c r="C17" s="15">
        <v>300</v>
      </c>
    </row>
    <row r="18" spans="1:3" s="2" customFormat="1" x14ac:dyDescent="0.25">
      <c r="A18" s="14">
        <v>43168</v>
      </c>
      <c r="B18" s="24" t="s">
        <v>247</v>
      </c>
      <c r="C18" s="15">
        <v>500</v>
      </c>
    </row>
    <row r="19" spans="1:3" s="2" customFormat="1" x14ac:dyDescent="0.25">
      <c r="A19" s="14">
        <v>43168</v>
      </c>
      <c r="B19" s="24" t="s">
        <v>248</v>
      </c>
      <c r="C19" s="15">
        <v>1000</v>
      </c>
    </row>
    <row r="20" spans="1:3" s="2" customFormat="1" x14ac:dyDescent="0.25">
      <c r="A20" s="14">
        <v>43168</v>
      </c>
      <c r="B20" s="24" t="s">
        <v>249</v>
      </c>
      <c r="C20" s="15">
        <v>1300</v>
      </c>
    </row>
    <row r="21" spans="1:3" s="2" customFormat="1" x14ac:dyDescent="0.25">
      <c r="A21" s="14">
        <v>43168</v>
      </c>
      <c r="B21" s="24" t="s">
        <v>250</v>
      </c>
      <c r="C21" s="15">
        <v>2000</v>
      </c>
    </row>
    <row r="22" spans="1:3" s="2" customFormat="1" x14ac:dyDescent="0.25">
      <c r="A22" s="14">
        <v>43170</v>
      </c>
      <c r="B22" s="24" t="s">
        <v>251</v>
      </c>
      <c r="C22" s="15">
        <v>100</v>
      </c>
    </row>
    <row r="23" spans="1:3" s="2" customFormat="1" x14ac:dyDescent="0.25">
      <c r="A23" s="14">
        <v>43170</v>
      </c>
      <c r="B23" s="24" t="s">
        <v>252</v>
      </c>
      <c r="C23" s="15">
        <v>1000</v>
      </c>
    </row>
    <row r="24" spans="1:3" s="2" customFormat="1" x14ac:dyDescent="0.25">
      <c r="A24" s="14">
        <v>43170</v>
      </c>
      <c r="B24" s="24" t="s">
        <v>253</v>
      </c>
      <c r="C24" s="15">
        <v>1200</v>
      </c>
    </row>
    <row r="25" spans="1:3" s="2" customFormat="1" x14ac:dyDescent="0.25">
      <c r="A25" s="14">
        <v>43170</v>
      </c>
      <c r="B25" s="24" t="s">
        <v>254</v>
      </c>
      <c r="C25" s="15">
        <v>5000</v>
      </c>
    </row>
    <row r="26" spans="1:3" s="2" customFormat="1" x14ac:dyDescent="0.25">
      <c r="A26" s="14">
        <v>43170</v>
      </c>
      <c r="B26" s="24" t="s">
        <v>253</v>
      </c>
      <c r="C26" s="15">
        <v>34450</v>
      </c>
    </row>
    <row r="27" spans="1:3" s="2" customFormat="1" x14ac:dyDescent="0.25">
      <c r="A27" s="14">
        <v>43171</v>
      </c>
      <c r="B27" s="24" t="s">
        <v>255</v>
      </c>
      <c r="C27" s="16">
        <v>100</v>
      </c>
    </row>
    <row r="28" spans="1:3" s="2" customFormat="1" x14ac:dyDescent="0.25">
      <c r="A28" s="14">
        <v>43171</v>
      </c>
      <c r="B28" s="24" t="s">
        <v>241</v>
      </c>
      <c r="C28" s="16">
        <v>500</v>
      </c>
    </row>
    <row r="29" spans="1:3" s="2" customFormat="1" x14ac:dyDescent="0.25">
      <c r="A29" s="14">
        <v>43171</v>
      </c>
      <c r="B29" s="24" t="s">
        <v>256</v>
      </c>
      <c r="C29" s="15">
        <v>500</v>
      </c>
    </row>
    <row r="30" spans="1:3" s="2" customFormat="1" x14ac:dyDescent="0.25">
      <c r="A30" s="14">
        <v>43171</v>
      </c>
      <c r="B30" s="24" t="s">
        <v>257</v>
      </c>
      <c r="C30" s="15">
        <v>1000</v>
      </c>
    </row>
    <row r="31" spans="1:3" s="2" customFormat="1" x14ac:dyDescent="0.25">
      <c r="A31" s="14">
        <v>43171</v>
      </c>
      <c r="B31" s="24" t="s">
        <v>258</v>
      </c>
      <c r="C31" s="15">
        <v>15000</v>
      </c>
    </row>
    <row r="32" spans="1:3" s="2" customFormat="1" x14ac:dyDescent="0.25">
      <c r="A32" s="14">
        <v>43172</v>
      </c>
      <c r="B32" s="24" t="s">
        <v>259</v>
      </c>
      <c r="C32" s="15">
        <v>200</v>
      </c>
    </row>
    <row r="33" spans="1:4" s="2" customFormat="1" x14ac:dyDescent="0.25">
      <c r="A33" s="14">
        <v>43172</v>
      </c>
      <c r="B33" s="24" t="s">
        <v>260</v>
      </c>
      <c r="C33" s="15">
        <v>200</v>
      </c>
    </row>
    <row r="34" spans="1:4" s="2" customFormat="1" x14ac:dyDescent="0.25">
      <c r="A34" s="14">
        <v>43172</v>
      </c>
      <c r="B34" s="36" t="s">
        <v>103</v>
      </c>
      <c r="C34" s="15">
        <v>20000</v>
      </c>
      <c r="D34" s="8"/>
    </row>
    <row r="35" spans="1:4" s="2" customFormat="1" x14ac:dyDescent="0.25">
      <c r="A35" s="14">
        <v>43172</v>
      </c>
      <c r="B35" s="36" t="s">
        <v>139</v>
      </c>
      <c r="C35" s="15">
        <v>50000</v>
      </c>
    </row>
    <row r="36" spans="1:4" s="2" customFormat="1" x14ac:dyDescent="0.25">
      <c r="A36" s="14">
        <v>43172</v>
      </c>
      <c r="B36" s="24" t="s">
        <v>261</v>
      </c>
      <c r="C36" s="15">
        <v>100</v>
      </c>
    </row>
    <row r="37" spans="1:4" s="2" customFormat="1" x14ac:dyDescent="0.25">
      <c r="A37" s="14">
        <v>43173</v>
      </c>
      <c r="B37" s="24" t="s">
        <v>262</v>
      </c>
      <c r="C37" s="15">
        <v>500000</v>
      </c>
    </row>
    <row r="38" spans="1:4" s="2" customFormat="1" x14ac:dyDescent="0.25">
      <c r="A38" s="14">
        <v>43174</v>
      </c>
      <c r="B38" s="24" t="s">
        <v>263</v>
      </c>
      <c r="C38" s="16">
        <v>300</v>
      </c>
    </row>
    <row r="39" spans="1:4" s="2" customFormat="1" x14ac:dyDescent="0.25">
      <c r="A39" s="14">
        <v>43174</v>
      </c>
      <c r="B39" s="24" t="s">
        <v>264</v>
      </c>
      <c r="C39" s="16">
        <v>500</v>
      </c>
    </row>
    <row r="40" spans="1:4" s="2" customFormat="1" x14ac:dyDescent="0.25">
      <c r="A40" s="14">
        <v>43174</v>
      </c>
      <c r="B40" s="24" t="s">
        <v>265</v>
      </c>
      <c r="C40" s="15">
        <v>114100</v>
      </c>
    </row>
    <row r="41" spans="1:4" s="2" customFormat="1" x14ac:dyDescent="0.25">
      <c r="A41" s="14">
        <v>43174</v>
      </c>
      <c r="B41" s="24" t="s">
        <v>266</v>
      </c>
      <c r="C41" s="15">
        <v>500</v>
      </c>
    </row>
    <row r="42" spans="1:4" s="2" customFormat="1" x14ac:dyDescent="0.25">
      <c r="A42" s="14">
        <v>43175</v>
      </c>
      <c r="B42" s="24" t="s">
        <v>99</v>
      </c>
      <c r="C42" s="15">
        <v>500</v>
      </c>
    </row>
    <row r="43" spans="1:4" s="2" customFormat="1" x14ac:dyDescent="0.25">
      <c r="A43" s="14">
        <v>43175</v>
      </c>
      <c r="B43" s="24" t="s">
        <v>235</v>
      </c>
      <c r="C43" s="15">
        <v>500</v>
      </c>
    </row>
    <row r="44" spans="1:4" s="2" customFormat="1" x14ac:dyDescent="0.25">
      <c r="A44" s="14">
        <v>43177</v>
      </c>
      <c r="B44" s="24" t="s">
        <v>267</v>
      </c>
      <c r="C44" s="15">
        <v>100</v>
      </c>
    </row>
    <row r="45" spans="1:4" s="2" customFormat="1" x14ac:dyDescent="0.25">
      <c r="A45" s="14">
        <v>43177</v>
      </c>
      <c r="B45" s="24" t="s">
        <v>241</v>
      </c>
      <c r="C45" s="15">
        <v>500</v>
      </c>
    </row>
    <row r="46" spans="1:4" s="2" customFormat="1" x14ac:dyDescent="0.25">
      <c r="A46" s="14">
        <v>43179</v>
      </c>
      <c r="B46" s="24" t="s">
        <v>268</v>
      </c>
      <c r="C46" s="16">
        <v>50</v>
      </c>
    </row>
    <row r="47" spans="1:4" s="2" customFormat="1" x14ac:dyDescent="0.25">
      <c r="A47" s="14">
        <v>43179</v>
      </c>
      <c r="B47" s="24" t="s">
        <v>269</v>
      </c>
      <c r="C47" s="16">
        <v>1000</v>
      </c>
    </row>
    <row r="48" spans="1:4" s="2" customFormat="1" x14ac:dyDescent="0.25">
      <c r="A48" s="14">
        <v>43179</v>
      </c>
      <c r="B48" s="24" t="s">
        <v>270</v>
      </c>
      <c r="C48" s="16">
        <v>4000</v>
      </c>
    </row>
    <row r="49" spans="1:3" s="2" customFormat="1" x14ac:dyDescent="0.25">
      <c r="A49" s="14">
        <v>43180</v>
      </c>
      <c r="B49" s="24" t="s">
        <v>271</v>
      </c>
      <c r="C49" s="16">
        <v>10000</v>
      </c>
    </row>
    <row r="50" spans="1:3" s="2" customFormat="1" x14ac:dyDescent="0.25">
      <c r="A50" s="14">
        <v>43182</v>
      </c>
      <c r="B50" s="24" t="s">
        <v>235</v>
      </c>
      <c r="C50" s="16">
        <v>500</v>
      </c>
    </row>
    <row r="51" spans="1:3" x14ac:dyDescent="0.25">
      <c r="A51" s="14">
        <v>43184</v>
      </c>
      <c r="B51" s="24" t="s">
        <v>272</v>
      </c>
      <c r="C51" s="16">
        <v>200</v>
      </c>
    </row>
    <row r="52" spans="1:3" x14ac:dyDescent="0.25">
      <c r="A52" s="14">
        <v>43184</v>
      </c>
      <c r="B52" s="24" t="s">
        <v>273</v>
      </c>
      <c r="C52" s="16">
        <v>300</v>
      </c>
    </row>
    <row r="53" spans="1:3" x14ac:dyDescent="0.25">
      <c r="A53" s="14">
        <v>43185</v>
      </c>
      <c r="B53" s="24" t="s">
        <v>241</v>
      </c>
      <c r="C53" s="16">
        <v>500</v>
      </c>
    </row>
    <row r="54" spans="1:3" x14ac:dyDescent="0.25">
      <c r="A54" s="14">
        <v>43185</v>
      </c>
      <c r="B54" s="24" t="s">
        <v>274</v>
      </c>
      <c r="C54" s="16">
        <v>2000</v>
      </c>
    </row>
    <row r="55" spans="1:3" x14ac:dyDescent="0.25">
      <c r="A55" s="14">
        <v>43185</v>
      </c>
      <c r="B55" s="24" t="s">
        <v>275</v>
      </c>
      <c r="C55" s="16">
        <v>200</v>
      </c>
    </row>
    <row r="56" spans="1:3" x14ac:dyDescent="0.25">
      <c r="A56" s="14">
        <v>43186</v>
      </c>
      <c r="B56" s="24" t="s">
        <v>276</v>
      </c>
      <c r="C56" s="16">
        <v>12000</v>
      </c>
    </row>
    <row r="57" spans="1:3" x14ac:dyDescent="0.25">
      <c r="A57" s="14">
        <v>43189</v>
      </c>
      <c r="B57" s="24" t="s">
        <v>235</v>
      </c>
      <c r="C57" s="16">
        <v>500</v>
      </c>
    </row>
    <row r="58" spans="1:3" x14ac:dyDescent="0.25">
      <c r="A58" s="14">
        <v>43189</v>
      </c>
      <c r="B58" s="24" t="s">
        <v>254</v>
      </c>
      <c r="C58" s="16">
        <v>5000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D22"/>
  <sheetViews>
    <sheetView workbookViewId="0">
      <selection activeCell="C32" sqref="C32"/>
    </sheetView>
  </sheetViews>
  <sheetFormatPr defaultColWidth="9.140625" defaultRowHeight="15" x14ac:dyDescent="0.25"/>
  <cols>
    <col min="1" max="1" width="12.42578125" style="17" customWidth="1"/>
    <col min="2" max="2" width="14.42578125" style="17" customWidth="1"/>
    <col min="3" max="3" width="75.42578125" style="17" customWidth="1"/>
    <col min="4" max="4" width="55.5703125" style="17" bestFit="1" customWidth="1"/>
    <col min="5" max="16384" width="9.140625" style="17"/>
  </cols>
  <sheetData>
    <row r="1" spans="1:4" x14ac:dyDescent="0.25">
      <c r="A1" s="37" t="s">
        <v>143</v>
      </c>
      <c r="B1" s="37"/>
      <c r="C1" s="37"/>
      <c r="D1" s="37"/>
    </row>
    <row r="2" spans="1:4" s="4" customFormat="1" x14ac:dyDescent="0.25">
      <c r="A2" s="12" t="s">
        <v>0</v>
      </c>
      <c r="B2" s="12" t="s">
        <v>5</v>
      </c>
      <c r="C2" s="12" t="s">
        <v>6</v>
      </c>
      <c r="D2" s="12" t="s">
        <v>25</v>
      </c>
    </row>
    <row r="3" spans="1:4" s="4" customFormat="1" x14ac:dyDescent="0.25">
      <c r="A3" s="38">
        <v>43161</v>
      </c>
      <c r="B3" s="39">
        <v>3000</v>
      </c>
      <c r="C3" s="40" t="s">
        <v>278</v>
      </c>
      <c r="D3" s="41" t="s">
        <v>27</v>
      </c>
    </row>
    <row r="4" spans="1:4" s="4" customFormat="1" x14ac:dyDescent="0.25">
      <c r="A4" s="38">
        <v>43161</v>
      </c>
      <c r="B4" s="39">
        <v>28350</v>
      </c>
      <c r="C4" s="40" t="s">
        <v>278</v>
      </c>
      <c r="D4" s="41" t="s">
        <v>27</v>
      </c>
    </row>
    <row r="5" spans="1:4" s="4" customFormat="1" x14ac:dyDescent="0.25">
      <c r="A5" s="38">
        <v>43165</v>
      </c>
      <c r="B5" s="39">
        <v>5470</v>
      </c>
      <c r="C5" s="40" t="s">
        <v>280</v>
      </c>
      <c r="D5" s="41" t="s">
        <v>279</v>
      </c>
    </row>
    <row r="6" spans="1:4" s="4" customFormat="1" x14ac:dyDescent="0.25">
      <c r="A6" s="38">
        <v>43165</v>
      </c>
      <c r="B6" s="39">
        <v>9220</v>
      </c>
      <c r="C6" s="40" t="s">
        <v>291</v>
      </c>
      <c r="D6" s="41" t="s">
        <v>277</v>
      </c>
    </row>
    <row r="7" spans="1:4" s="4" customFormat="1" x14ac:dyDescent="0.25">
      <c r="A7" s="38">
        <v>43165</v>
      </c>
      <c r="B7" s="39">
        <v>10029.200000000001</v>
      </c>
      <c r="C7" s="40" t="s">
        <v>292</v>
      </c>
      <c r="D7" s="41" t="s">
        <v>277</v>
      </c>
    </row>
    <row r="8" spans="1:4" s="4" customFormat="1" x14ac:dyDescent="0.25">
      <c r="A8" s="42">
        <v>43174</v>
      </c>
      <c r="B8" s="39">
        <v>897</v>
      </c>
      <c r="C8" s="40" t="s">
        <v>288</v>
      </c>
      <c r="D8" s="41" t="s">
        <v>289</v>
      </c>
    </row>
    <row r="9" spans="1:4" s="4" customFormat="1" x14ac:dyDescent="0.25">
      <c r="A9" s="42">
        <v>43174</v>
      </c>
      <c r="B9" s="43">
        <v>11960</v>
      </c>
      <c r="C9" s="44" t="s">
        <v>282</v>
      </c>
      <c r="D9" s="41" t="s">
        <v>26</v>
      </c>
    </row>
    <row r="10" spans="1:4" s="4" customFormat="1" x14ac:dyDescent="0.25">
      <c r="A10" s="42">
        <v>43174</v>
      </c>
      <c r="B10" s="43">
        <v>34800</v>
      </c>
      <c r="C10" s="44" t="s">
        <v>281</v>
      </c>
      <c r="D10" s="41" t="s">
        <v>26</v>
      </c>
    </row>
    <row r="11" spans="1:4" s="4" customFormat="1" x14ac:dyDescent="0.25">
      <c r="A11" s="42">
        <v>43174</v>
      </c>
      <c r="B11" s="43">
        <v>35600</v>
      </c>
      <c r="C11" s="44" t="s">
        <v>281</v>
      </c>
      <c r="D11" s="41" t="s">
        <v>26</v>
      </c>
    </row>
    <row r="12" spans="1:4" s="4" customFormat="1" x14ac:dyDescent="0.25">
      <c r="A12" s="42">
        <v>43174</v>
      </c>
      <c r="B12" s="43">
        <v>35880</v>
      </c>
      <c r="C12" s="44" t="s">
        <v>282</v>
      </c>
      <c r="D12" s="41" t="s">
        <v>26</v>
      </c>
    </row>
    <row r="13" spans="1:4" s="4" customFormat="1" x14ac:dyDescent="0.25">
      <c r="A13" s="42">
        <v>43174</v>
      </c>
      <c r="B13" s="43">
        <v>35880</v>
      </c>
      <c r="C13" s="44" t="s">
        <v>282</v>
      </c>
      <c r="D13" s="41" t="s">
        <v>26</v>
      </c>
    </row>
    <row r="14" spans="1:4" s="4" customFormat="1" x14ac:dyDescent="0.25">
      <c r="A14" s="42">
        <v>43174</v>
      </c>
      <c r="B14" s="43">
        <v>35880</v>
      </c>
      <c r="C14" s="44" t="s">
        <v>282</v>
      </c>
      <c r="D14" s="41" t="s">
        <v>26</v>
      </c>
    </row>
    <row r="15" spans="1:4" s="4" customFormat="1" x14ac:dyDescent="0.25">
      <c r="A15" s="42">
        <v>43174</v>
      </c>
      <c r="B15" s="43">
        <v>39150</v>
      </c>
      <c r="C15" s="44" t="s">
        <v>283</v>
      </c>
      <c r="D15" s="41" t="s">
        <v>26</v>
      </c>
    </row>
    <row r="16" spans="1:4" s="4" customFormat="1" x14ac:dyDescent="0.25">
      <c r="A16" s="42">
        <v>43181</v>
      </c>
      <c r="B16" s="43">
        <v>49800</v>
      </c>
      <c r="C16" s="44" t="s">
        <v>284</v>
      </c>
      <c r="D16" s="41" t="s">
        <v>277</v>
      </c>
    </row>
    <row r="17" spans="1:4" s="4" customFormat="1" x14ac:dyDescent="0.25">
      <c r="A17" s="42">
        <v>43185</v>
      </c>
      <c r="B17" s="43">
        <v>7970</v>
      </c>
      <c r="C17" s="44" t="s">
        <v>285</v>
      </c>
      <c r="D17" s="41" t="s">
        <v>277</v>
      </c>
    </row>
    <row r="18" spans="1:4" s="4" customFormat="1" x14ac:dyDescent="0.25">
      <c r="A18" s="42">
        <v>43185</v>
      </c>
      <c r="B18" s="43">
        <v>8160</v>
      </c>
      <c r="C18" s="44" t="s">
        <v>286</v>
      </c>
      <c r="D18" s="41" t="s">
        <v>277</v>
      </c>
    </row>
    <row r="19" spans="1:4" s="4" customFormat="1" x14ac:dyDescent="0.25">
      <c r="A19" s="42">
        <v>43185</v>
      </c>
      <c r="B19" s="43">
        <v>12432</v>
      </c>
      <c r="C19" s="44" t="s">
        <v>287</v>
      </c>
      <c r="D19" s="41" t="s">
        <v>277</v>
      </c>
    </row>
    <row r="20" spans="1:4" s="4" customFormat="1" x14ac:dyDescent="0.25">
      <c r="A20" s="42" t="s">
        <v>234</v>
      </c>
      <c r="B20" s="39">
        <v>66929.89</v>
      </c>
      <c r="C20" s="45" t="s">
        <v>117</v>
      </c>
      <c r="D20" s="40" t="s">
        <v>28</v>
      </c>
    </row>
    <row r="21" spans="1:4" s="4" customFormat="1" x14ac:dyDescent="0.25">
      <c r="A21" s="42" t="s">
        <v>234</v>
      </c>
      <c r="B21" s="39">
        <v>27646</v>
      </c>
      <c r="C21" s="45" t="s">
        <v>118</v>
      </c>
      <c r="D21" s="46" t="s">
        <v>26</v>
      </c>
    </row>
    <row r="22" spans="1:4" s="4" customFormat="1" x14ac:dyDescent="0.25">
      <c r="A22" s="42" t="s">
        <v>234</v>
      </c>
      <c r="B22" s="39">
        <v>243079.02</v>
      </c>
      <c r="C22" s="45" t="s">
        <v>119</v>
      </c>
      <c r="D22" s="40" t="s">
        <v>7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D27"/>
  <sheetViews>
    <sheetView tabSelected="1" workbookViewId="0">
      <selection activeCell="E18" sqref="E18"/>
    </sheetView>
  </sheetViews>
  <sheetFormatPr defaultColWidth="9.140625" defaultRowHeight="15" x14ac:dyDescent="0.25"/>
  <cols>
    <col min="1" max="1" width="9.140625" style="1"/>
    <col min="2" max="2" width="87.140625" style="1" bestFit="1" customWidth="1"/>
    <col min="3" max="3" width="13.140625" style="1" bestFit="1" customWidth="1"/>
    <col min="4" max="4" width="11.42578125" style="1" bestFit="1" customWidth="1"/>
    <col min="5" max="16384" width="9.140625" style="1"/>
  </cols>
  <sheetData>
    <row r="1" spans="2:4" x14ac:dyDescent="0.25">
      <c r="B1" s="47" t="s">
        <v>144</v>
      </c>
      <c r="C1" s="47"/>
    </row>
    <row r="2" spans="2:4" ht="15.75" thickBot="1" x14ac:dyDescent="0.3"/>
    <row r="3" spans="2:4" ht="15.75" thickBot="1" x14ac:dyDescent="0.3">
      <c r="B3" s="48" t="s">
        <v>8</v>
      </c>
      <c r="C3" s="49"/>
    </row>
    <row r="4" spans="2:4" x14ac:dyDescent="0.25">
      <c r="B4" s="50" t="s">
        <v>13</v>
      </c>
      <c r="C4" s="51">
        <f>SUM(Яндекс!C3:C50)</f>
        <v>48114</v>
      </c>
    </row>
    <row r="5" spans="2:4" x14ac:dyDescent="0.25">
      <c r="B5" s="50" t="s">
        <v>15</v>
      </c>
      <c r="C5" s="51">
        <f>SUM('Переводы с банковских карт'!C3:C197)</f>
        <v>204004.70000000024</v>
      </c>
    </row>
    <row r="6" spans="2:4" x14ac:dyDescent="0.25">
      <c r="B6" s="50" t="s">
        <v>233</v>
      </c>
      <c r="C6" s="51">
        <f>СМС!B3</f>
        <v>254736.27</v>
      </c>
    </row>
    <row r="7" spans="2:4" x14ac:dyDescent="0.25">
      <c r="B7" s="52" t="s">
        <v>9</v>
      </c>
      <c r="C7" s="53">
        <f>SUM('ФЛ и ЮЛ'!C4:C58)</f>
        <v>794250</v>
      </c>
    </row>
    <row r="8" spans="2:4" ht="15.75" thickBot="1" x14ac:dyDescent="0.3">
      <c r="B8" s="54" t="s">
        <v>10</v>
      </c>
      <c r="C8" s="55">
        <f>SUM(C4:C7)</f>
        <v>1301104.9700000002</v>
      </c>
      <c r="D8" s="6"/>
    </row>
    <row r="9" spans="2:4" ht="15.75" thickBot="1" x14ac:dyDescent="0.3">
      <c r="B9" s="56"/>
      <c r="C9" s="57"/>
    </row>
    <row r="10" spans="2:4" ht="15.75" thickBot="1" x14ac:dyDescent="0.3">
      <c r="B10" s="58" t="s">
        <v>11</v>
      </c>
      <c r="C10" s="59"/>
    </row>
    <row r="11" spans="2:4" x14ac:dyDescent="0.25">
      <c r="B11" s="60" t="s">
        <v>290</v>
      </c>
      <c r="C11" s="53">
        <f>Расходы!B8</f>
        <v>897</v>
      </c>
    </row>
    <row r="12" spans="2:4" x14ac:dyDescent="0.25">
      <c r="B12" s="52" t="s">
        <v>26</v>
      </c>
      <c r="C12" s="53">
        <f>SUM(Расходы!B5:B7)+SUM(Расходы!B9:B19)+Расходы!B21</f>
        <v>359877.2</v>
      </c>
    </row>
    <row r="13" spans="2:4" x14ac:dyDescent="0.25">
      <c r="B13" s="52" t="s">
        <v>28</v>
      </c>
      <c r="C13" s="53">
        <f>Расходы!B20</f>
        <v>66929.89</v>
      </c>
    </row>
    <row r="14" spans="2:4" x14ac:dyDescent="0.25">
      <c r="B14" s="52" t="s">
        <v>27</v>
      </c>
      <c r="C14" s="61">
        <f>Расходы!B3+Расходы!B4</f>
        <v>31350</v>
      </c>
    </row>
    <row r="15" spans="2:4" x14ac:dyDescent="0.25">
      <c r="B15" s="62" t="s">
        <v>7</v>
      </c>
      <c r="C15" s="61">
        <f>Расходы!B22</f>
        <v>243079.02</v>
      </c>
    </row>
    <row r="16" spans="2:4" ht="15.75" thickBot="1" x14ac:dyDescent="0.3">
      <c r="B16" s="54" t="s">
        <v>12</v>
      </c>
      <c r="C16" s="55">
        <f>SUM(C11:C15)</f>
        <v>702133.11</v>
      </c>
    </row>
    <row r="17" spans="2:3" x14ac:dyDescent="0.25">
      <c r="B17" s="56"/>
      <c r="C17" s="57"/>
    </row>
    <row r="18" spans="2:3" x14ac:dyDescent="0.25">
      <c r="B18" s="56"/>
      <c r="C18" s="57"/>
    </row>
    <row r="19" spans="2:3" x14ac:dyDescent="0.25">
      <c r="B19" s="56"/>
      <c r="C19" s="63"/>
    </row>
    <row r="20" spans="2:3" x14ac:dyDescent="0.25">
      <c r="B20" s="56"/>
      <c r="C20" s="63"/>
    </row>
    <row r="21" spans="2:3" x14ac:dyDescent="0.25">
      <c r="C21" s="5"/>
    </row>
    <row r="22" spans="2:3" x14ac:dyDescent="0.25">
      <c r="C22" s="5"/>
    </row>
    <row r="23" spans="2:3" x14ac:dyDescent="0.25">
      <c r="C23" s="5"/>
    </row>
    <row r="24" spans="2:3" x14ac:dyDescent="0.25">
      <c r="C24" s="5"/>
    </row>
    <row r="25" spans="2:3" x14ac:dyDescent="0.25">
      <c r="C25" s="5"/>
    </row>
    <row r="26" spans="2:3" x14ac:dyDescent="0.25">
      <c r="C26" s="5"/>
    </row>
    <row r="27" spans="2:3" x14ac:dyDescent="0.25">
      <c r="C27" s="5"/>
    </row>
  </sheetData>
  <mergeCells count="3">
    <mergeCell ref="B1:C1"/>
    <mergeCell ref="B3:C3"/>
    <mergeCell ref="B10:C1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Яндекс</vt:lpstr>
      <vt:lpstr>Переводы с банковских карт</vt:lpstr>
      <vt:lpstr>СМС</vt:lpstr>
      <vt:lpstr>ФЛ и ЮЛ</vt:lpstr>
      <vt:lpstr>Расходы</vt:lpstr>
      <vt:lpstr>Сводный 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2018-07-13T12:52:15Z</dcterms:modified>
</cp:coreProperties>
</file>